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ET1.cec.eu.int\offline\01\mihalli\Desktop\APR\SFC_Portal_docs\"/>
    </mc:Choice>
  </mc:AlternateContent>
  <xr:revisionPtr revIDLastSave="0" documentId="8_{FE1DEE25-D5AC-4BDD-938E-A81CCA2D5087}" xr6:coauthVersionLast="47" xr6:coauthVersionMax="47" xr10:uidLastSave="{00000000-0000-0000-0000-000000000000}"/>
  <bookViews>
    <workbookView xWindow="-110" yWindow="-110" windowWidth="19420" windowHeight="10420" tabRatio="882" firstSheet="13" activeTab="15" xr2:uid="{E3330CDB-88FC-4D29-BBD5-8DB45F00D6AE}"/>
  </bookViews>
  <sheets>
    <sheet name="Disclaimer" sheetId="44" r:id="rId1"/>
    <sheet name="1.1 (summary)" sheetId="26" r:id="rId2"/>
    <sheet name="1.2 (by SO)" sheetId="27" r:id="rId3"/>
    <sheet name="1.3 (horiz. aspects)" sheetId="28" r:id="rId4"/>
    <sheet name="1.4 Derog. from GAEC stds 2023" sheetId="37" r:id="rId5"/>
    <sheet name="input template for RI" sheetId="38" r:id="rId6"/>
    <sheet name="2.1 (RI)" sheetId="2" r:id="rId7"/>
    <sheet name="input template for DP" sheetId="21" r:id="rId8"/>
    <sheet name="2.2.1 (DP)" sheetId="12" r:id="rId9"/>
    <sheet name="input template for sectoral" sheetId="33" r:id="rId10"/>
    <sheet name="2.2.2 (sectoral)" sheetId="29" r:id="rId11"/>
    <sheet name="input template for RD" sheetId="34" r:id="rId12"/>
    <sheet name="2.2.3 (RD)" sheetId="30" r:id="rId13"/>
    <sheet name="2.2.4 (add. nat. fin.)" sheetId="40" r:id="rId14"/>
    <sheet name="2.3.1 By Intervention" sheetId="41" r:id="rId15"/>
    <sheet name="2.3.2 by Type of Intervention" sheetId="42" r:id="rId16"/>
    <sheet name="2.3.3 Other aggregates" sheetId="43" r:id="rId17"/>
    <sheet name="2.4 (art.134-6)" sheetId="17" r:id="rId18"/>
    <sheet name="2.5 financial instruments" sheetId="45" r:id="rId19"/>
    <sheet name="2.6 (oilseeds-cotton-TNA)" sheetId="19" r:id="rId20"/>
  </sheets>
  <externalReferences>
    <externalReference r:id="rId21"/>
  </externalReferences>
  <definedNames>
    <definedName name="_xlnm._FilterDatabase" localSheetId="6" hidden="1">'2.1 (RI)'!$A$8:$I$138</definedName>
    <definedName name="_xlnm._FilterDatabase" localSheetId="14" hidden="1">'2.3.1 By Intervention'!$A$6:$I$46</definedName>
    <definedName name="_xlnm._FilterDatabase" localSheetId="15" hidden="1">'2.3.2 by Type of Intervention'!$A$11:$H$131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3" l="1"/>
  <c r="D18" i="43"/>
  <c r="D16" i="43"/>
  <c r="D11" i="43"/>
  <c r="D15" i="43"/>
  <c r="G111" i="42"/>
  <c r="G109" i="42"/>
  <c r="G93" i="42"/>
  <c r="G74" i="42"/>
  <c r="G72" i="42"/>
  <c r="G43" i="42"/>
  <c r="G45" i="42"/>
  <c r="G42" i="42"/>
  <c r="G41" i="42"/>
  <c r="G40" i="42"/>
  <c r="G39" i="42"/>
  <c r="G38" i="42"/>
  <c r="G15" i="42"/>
  <c r="G17" i="42"/>
  <c r="I109" i="41"/>
  <c r="I67" i="41"/>
  <c r="I24" i="41"/>
  <c r="I23" i="41"/>
  <c r="I22" i="41"/>
  <c r="I21" i="41"/>
  <c r="I20" i="41"/>
</calcChain>
</file>

<file path=xl/sharedStrings.xml><?xml version="1.0" encoding="utf-8"?>
<sst xmlns="http://schemas.openxmlformats.org/spreadsheetml/2006/main" count="3118" uniqueCount="799">
  <si>
    <t>Disclaimer</t>
  </si>
  <si>
    <t>This document is a draft that is meant to serve the Member States with the preparation of their IT systems for the APR. The examples and data provided are for informative purposes only. The document not bind the European Commission and it does not have a legal value. Examples are based on fictitious data that have no connection to Member States.</t>
  </si>
  <si>
    <t>1. NARRATIVE PART OF THE ANNUAL PERFORMANCE REPORT</t>
  </si>
  <si>
    <t>1.1 Summary on the state of implementation of the CAP strategic plan during financial year N</t>
  </si>
  <si>
    <t>[maximum 10 000 characters]</t>
  </si>
  <si>
    <t>1.2 State of implementation of the CAP Strategic Plan by specific and cross-cutting objective</t>
  </si>
  <si>
    <r>
      <t>1.2.1</t>
    </r>
    <r>
      <rPr>
        <b/>
        <sz val="11"/>
        <color theme="1"/>
        <rFont val="Calibri"/>
        <family val="2"/>
        <scheme val="minor"/>
      </rPr>
      <t xml:space="preserve"> SO1 : support viable farm income and resilience of the agricultural sector</t>
    </r>
    <r>
      <rPr>
        <sz val="11"/>
        <color theme="1"/>
        <rFont val="Calibri"/>
        <family val="2"/>
        <scheme val="minor"/>
      </rPr>
      <t xml:space="preserve"> across the Union in order to enhance long-term food security and agricultural diversity as well as to ensure the economic sustainability of agricultural production in the Union</t>
    </r>
  </si>
  <si>
    <t>[maximum 4 000 characters]
[please use cross-references to other subsections 1.2.x when necessary]</t>
  </si>
  <si>
    <r>
      <t>1.2.2</t>
    </r>
    <r>
      <rPr>
        <b/>
        <sz val="11"/>
        <color theme="1"/>
        <rFont val="Calibri"/>
        <family val="2"/>
        <scheme val="minor"/>
      </rPr>
      <t xml:space="preserve"> SO2 :enhance market orientation and increase farm competitiveness </t>
    </r>
    <r>
      <rPr>
        <sz val="11"/>
        <color theme="1"/>
        <rFont val="Calibri"/>
        <family val="2"/>
        <scheme val="minor"/>
      </rPr>
      <t>both in the short and long term, including greater focus on research, technology and digitalisation</t>
    </r>
  </si>
  <si>
    <r>
      <t>1.2.3</t>
    </r>
    <r>
      <rPr>
        <b/>
        <sz val="11"/>
        <color theme="1"/>
        <rFont val="Calibri"/>
        <family val="2"/>
        <scheme val="minor"/>
      </rPr>
      <t xml:space="preserve"> SO3 : improve the farmers’ position in the value chain</t>
    </r>
  </si>
  <si>
    <r>
      <t>1.2.4</t>
    </r>
    <r>
      <rPr>
        <b/>
        <sz val="11"/>
        <color theme="1"/>
        <rFont val="Calibri"/>
        <family val="2"/>
        <scheme val="minor"/>
      </rPr>
      <t xml:space="preserve"> SO4 : contribute to climate change mitigation and adaptation</t>
    </r>
    <r>
      <rPr>
        <sz val="11"/>
        <color theme="1"/>
        <rFont val="Calibri"/>
        <family val="2"/>
        <scheme val="minor"/>
      </rPr>
      <t>, including by reducing greenhouse gas emissions and enhancing carbon sequestration, as well as to promote sustainable energy</t>
    </r>
  </si>
  <si>
    <r>
      <t>1.2.5</t>
    </r>
    <r>
      <rPr>
        <b/>
        <sz val="11"/>
        <color theme="1"/>
        <rFont val="Calibri"/>
        <family val="2"/>
        <scheme val="minor"/>
      </rPr>
      <t xml:space="preserve"> SO5 : foster sustainable development and efficient management of natural resources</t>
    </r>
    <r>
      <rPr>
        <sz val="11"/>
        <color theme="1"/>
        <rFont val="Calibri"/>
        <family val="2"/>
        <scheme val="minor"/>
      </rPr>
      <t xml:space="preserve"> such as water, soil and air, including by reducing chemical dependency</t>
    </r>
  </si>
  <si>
    <r>
      <t>1.2.6</t>
    </r>
    <r>
      <rPr>
        <b/>
        <sz val="11"/>
        <color theme="1"/>
        <rFont val="Calibri"/>
        <family val="2"/>
        <scheme val="minor"/>
      </rPr>
      <t xml:space="preserve"> SO6 : contribute to halting and reversing biodiversity loss, enhance ecosystem services and preserve habitats and landscapes</t>
    </r>
  </si>
  <si>
    <r>
      <t>1.2.7</t>
    </r>
    <r>
      <rPr>
        <b/>
        <sz val="11"/>
        <color theme="1"/>
        <rFont val="Calibri"/>
        <family val="2"/>
        <scheme val="minor"/>
      </rPr>
      <t xml:space="preserve"> SO7 : attract and sustain young farmers and new farmers and facilitate sustainable business development in rural areas</t>
    </r>
  </si>
  <si>
    <r>
      <t>1.2.8</t>
    </r>
    <r>
      <rPr>
        <b/>
        <sz val="11"/>
        <color theme="1"/>
        <rFont val="Calibri"/>
        <family val="2"/>
        <scheme val="minor"/>
      </rPr>
      <t xml:space="preserve"> SO8 : promote employment, growth, gender equality</t>
    </r>
    <r>
      <rPr>
        <sz val="11"/>
        <color theme="1"/>
        <rFont val="Calibri"/>
        <family val="2"/>
        <scheme val="minor"/>
      </rPr>
      <t>, including the participation of women in farming, social inclusion and local development in rural areas, including the circular bio-economy and sustainable forestry</t>
    </r>
  </si>
  <si>
    <r>
      <t>1.2.9</t>
    </r>
    <r>
      <rPr>
        <b/>
        <sz val="11"/>
        <color theme="1"/>
        <rFont val="Calibri"/>
        <family val="2"/>
        <scheme val="minor"/>
      </rPr>
      <t xml:space="preserve"> SO9 : improve the response of Union agriculture to societal demands on food and health</t>
    </r>
    <r>
      <rPr>
        <sz val="11"/>
        <color theme="1"/>
        <rFont val="Calibri"/>
        <family val="2"/>
        <scheme val="minor"/>
      </rPr>
      <t>, including high-quality, safe and nutritious food produced in a sustainable way, to reduce food waste, as well as to improve animal welfare and to combat antimicrobial resistance</t>
    </r>
  </si>
  <si>
    <r>
      <t>1.2.10</t>
    </r>
    <r>
      <rPr>
        <b/>
        <sz val="11"/>
        <color theme="1"/>
        <rFont val="Calibri"/>
        <family val="2"/>
        <scheme val="minor"/>
      </rPr>
      <t xml:space="preserve"> XCO : modernising agriculture and rural areas by fostering and sharing of knowledge, innovation and digitalisation in agriculture and rural areas</t>
    </r>
    <r>
      <rPr>
        <sz val="11"/>
        <color theme="1"/>
        <rFont val="Calibri"/>
        <family val="2"/>
        <scheme val="minor"/>
      </rPr>
      <t xml:space="preserve"> and by encouraging their uptake by farmers, through improved access to research, innovation, knowledge exchange and training</t>
    </r>
  </si>
  <si>
    <t>1.3 Horizontal aspects of the implementation of the CAP strategic plan</t>
  </si>
  <si>
    <t>1.4 Derogation from GAEC standards in 2023</t>
  </si>
  <si>
    <t>in application of Article 2(5) of Regulation (EU) 2022/1317</t>
  </si>
  <si>
    <t>[length and format of assessment to be addressed in future Expert Group of Committee meeting]</t>
  </si>
  <si>
    <t>Input template for achieved values of result indicators</t>
  </si>
  <si>
    <t>input from Member State</t>
  </si>
  <si>
    <t>Comment on deviation from milestone (when applicable)</t>
  </si>
  <si>
    <t>[R.XX]</t>
  </si>
  <si>
    <t>[R.XXnum]</t>
  </si>
  <si>
    <t>[R.XXdenom]</t>
  </si>
  <si>
    <t>[R.XXcomm]</t>
  </si>
  <si>
    <t>*applicable to R.11</t>
  </si>
  <si>
    <t>**applicable to R.17, R.29, R.33, R.36, R.43 and R.44</t>
  </si>
  <si>
    <t>***applicable to R.06, R07 and R.11</t>
  </si>
  <si>
    <t>2. QUANTITATIVE PART OF THE ANNUAL PERFORMANCE REPORT</t>
  </si>
  <si>
    <t>2.1 Achieved values of result indicators</t>
  </si>
  <si>
    <t>Automatically filled from CAP SP</t>
  </si>
  <si>
    <t>Automatically filled from input templates</t>
  </si>
  <si>
    <t>Automatic calculation</t>
  </si>
  <si>
    <t>Not applicable</t>
  </si>
  <si>
    <t>Result Indicators</t>
  </si>
  <si>
    <t>for performance review</t>
  </si>
  <si>
    <t>annual / cumulative</t>
  </si>
  <si>
    <t>Unit of measurement</t>
  </si>
  <si>
    <t>sector (for R.11)</t>
  </si>
  <si>
    <t>milstone year N</t>
  </si>
  <si>
    <t>Achievement year N</t>
  </si>
  <si>
    <t>Distance to milstone year N [%]</t>
  </si>
  <si>
    <t>R.01 Enhancing performance through knowledge and innovation</t>
  </si>
  <si>
    <t>Yes</t>
  </si>
  <si>
    <t>cumulative</t>
  </si>
  <si>
    <t>person</t>
  </si>
  <si>
    <r>
      <rPr>
        <b/>
        <sz val="11"/>
        <color rgb="FF000000"/>
        <rFont val="Calibri"/>
      </rPr>
      <t xml:space="preserve">[R.01mil]
</t>
    </r>
    <r>
      <rPr>
        <i/>
        <sz val="11"/>
        <color rgb="FF000000"/>
        <rFont val="Calibri"/>
      </rPr>
      <t>from CAP SP</t>
    </r>
  </si>
  <si>
    <r>
      <rPr>
        <b/>
        <sz val="11"/>
        <color rgb="FF000000"/>
        <rFont val="Calibri"/>
      </rPr>
      <t xml:space="preserve">[R.01num]
</t>
    </r>
    <r>
      <rPr>
        <i/>
        <sz val="11"/>
        <color rgb="FF000000"/>
        <rFont val="Calibri"/>
      </rPr>
      <t>from input template</t>
    </r>
  </si>
  <si>
    <t>[R.01num]/[R.01mil]-1</t>
  </si>
  <si>
    <r>
      <rPr>
        <b/>
        <sz val="11"/>
        <color rgb="FF000000"/>
        <rFont val="Calibri"/>
      </rPr>
      <t xml:space="preserve">[R.01comm]
</t>
    </r>
    <r>
      <rPr>
        <b/>
        <sz val="11"/>
        <color rgb="FF8EA9DB"/>
        <rFont val="Calibri"/>
      </rPr>
      <t>input from MS in this cell will also be possible</t>
    </r>
  </si>
  <si>
    <t>R.02 Linking advice and knowledge systems</t>
  </si>
  <si>
    <t>No</t>
  </si>
  <si>
    <t>advisor</t>
  </si>
  <si>
    <t>same principle as R.01</t>
  </si>
  <si>
    <t>R.03 Digitalising agriculture</t>
  </si>
  <si>
    <t>%</t>
  </si>
  <si>
    <t>[R.03mil]=
[R.03mil_num]/[R.03mil_denom]</t>
  </si>
  <si>
    <t>[R.03ach]=
[R.03num]/[R.03mil_denom]</t>
  </si>
  <si>
    <t>[R.03ach]/[R.03mil]-1</t>
  </si>
  <si>
    <r>
      <rPr>
        <b/>
        <sz val="11"/>
        <color rgb="FF000000"/>
        <rFont val="Calibri"/>
      </rPr>
      <t xml:space="preserve">[R.03comm]
</t>
    </r>
    <r>
      <rPr>
        <b/>
        <sz val="11"/>
        <color rgb="FF8EA9DB"/>
        <rFont val="Calibri"/>
      </rPr>
      <t>input from MS in this cell will also be possible</t>
    </r>
  </si>
  <si>
    <t>R.03 [numerator]</t>
  </si>
  <si>
    <t>beneficiary</t>
  </si>
  <si>
    <r>
      <rPr>
        <b/>
        <sz val="11"/>
        <color rgb="FF000000"/>
        <rFont val="Calibri"/>
      </rPr>
      <t xml:space="preserve">[R.03mil_num]
</t>
    </r>
    <r>
      <rPr>
        <i/>
        <sz val="11"/>
        <color rgb="FF000000"/>
        <rFont val="Calibri"/>
      </rPr>
      <t>from CAP SP</t>
    </r>
  </si>
  <si>
    <r>
      <rPr>
        <b/>
        <sz val="11"/>
        <color rgb="FF000000"/>
        <rFont val="Calibri"/>
      </rPr>
      <t xml:space="preserve">[R.03num]
</t>
    </r>
    <r>
      <rPr>
        <i/>
        <sz val="11"/>
        <color rgb="FF000000"/>
        <rFont val="Calibri"/>
      </rPr>
      <t>from input template</t>
    </r>
  </si>
  <si>
    <t>R.03 [denominator]</t>
  </si>
  <si>
    <t>fixed</t>
  </si>
  <si>
    <t>farm</t>
  </si>
  <si>
    <r>
      <rPr>
        <b/>
        <sz val="11"/>
        <color rgb="FF000000"/>
        <rFont val="Calibri"/>
      </rPr>
      <t xml:space="preserve">[R.03mil_denom]
</t>
    </r>
    <r>
      <rPr>
        <i/>
        <sz val="11"/>
        <color rgb="FF000000"/>
        <rFont val="Calibri"/>
      </rPr>
      <t>from CAP SP</t>
    </r>
  </si>
  <si>
    <t>R.04 Linking income support to standards and good practices</t>
  </si>
  <si>
    <t>annual</t>
  </si>
  <si>
    <t>same principle as R.03</t>
  </si>
  <si>
    <t>R.04 [numerator]</t>
  </si>
  <si>
    <t>hectare</t>
  </si>
  <si>
    <t>R.04 [denominator]</t>
  </si>
  <si>
    <t>R.05 Risk management</t>
  </si>
  <si>
    <t>R.05 [numerator]</t>
  </si>
  <si>
    <t>R.05 [denominator]</t>
  </si>
  <si>
    <t>R.06 Redistribution to smaller farms</t>
  </si>
  <si>
    <t>[R.06mil]=
[R.06mil_num]/[R.06mil_denom]</t>
  </si>
  <si>
    <t>[R.06ach]=
[R.06num]/[R.06denom]</t>
  </si>
  <si>
    <t>[R.06ach]/[R.06mil]-1</t>
  </si>
  <si>
    <r>
      <rPr>
        <b/>
        <sz val="11"/>
        <color rgb="FF000000"/>
        <rFont val="Calibri"/>
      </rPr>
      <t xml:space="preserve">[R.06comm]
</t>
    </r>
    <r>
      <rPr>
        <b/>
        <sz val="11"/>
        <color rgb="FF8EA9DB"/>
        <rFont val="Calibri"/>
      </rPr>
      <t>input from MS in this cell will also be possible</t>
    </r>
  </si>
  <si>
    <t>R.06 [numerator]</t>
  </si>
  <si>
    <t>€ per hectare</t>
  </si>
  <si>
    <t>[R.06mil_num]
from CAP SP</t>
  </si>
  <si>
    <t>[R.06num]
from input template</t>
  </si>
  <si>
    <t>R.06 [denominator]</t>
  </si>
  <si>
    <t>[R.06mil_denom]
from CAP SP</t>
  </si>
  <si>
    <t>[R.06denom]
from input template</t>
  </si>
  <si>
    <t>R.07 Enhancing support for farms in areas with specific needs</t>
  </si>
  <si>
    <t>same principle as R.06</t>
  </si>
  <si>
    <t>R.07 [numerator]</t>
  </si>
  <si>
    <t>R.07 [denominator]</t>
  </si>
  <si>
    <t>R.08 Targeting farms in specific sectors</t>
  </si>
  <si>
    <t>R.08 [numerator]</t>
  </si>
  <si>
    <t>R.08 [denominator]</t>
  </si>
  <si>
    <t>R.09 Farm modernisation</t>
  </si>
  <si>
    <t>R.09 [numerator]</t>
  </si>
  <si>
    <t>R.09 [denominator]</t>
  </si>
  <si>
    <t>R.10 Better supply chain organisation</t>
  </si>
  <si>
    <t>R.10 [numerator]</t>
  </si>
  <si>
    <t>R.10 [denominator]</t>
  </si>
  <si>
    <t>R.11 [to be repeated for each sector]Concentration of supply</t>
  </si>
  <si>
    <t>R.11 [numerator]</t>
  </si>
  <si>
    <t>€</t>
  </si>
  <si>
    <t>R.11 [denominator]</t>
  </si>
  <si>
    <t>R.12 Adaptation to climate change</t>
  </si>
  <si>
    <t>R.12 [numerator]</t>
  </si>
  <si>
    <t>R.12 [denominator]</t>
  </si>
  <si>
    <t>R.13 Reducing emissions in the livestock sector</t>
  </si>
  <si>
    <t>R.13 [numerator]</t>
  </si>
  <si>
    <t>livestock unit</t>
  </si>
  <si>
    <t>R.13 [denominator]</t>
  </si>
  <si>
    <t>R.14 Carbon storage in soils and biomass</t>
  </si>
  <si>
    <t>R.14 [numerator]</t>
  </si>
  <si>
    <t>R.14 [denominator]</t>
  </si>
  <si>
    <t>R.15 Green energy from agriculture and forestry and from other renewable sources</t>
  </si>
  <si>
    <t>MW</t>
  </si>
  <si>
    <t>R.16 Investments related to climate</t>
  </si>
  <si>
    <t>R.16 [numerator]</t>
  </si>
  <si>
    <t>R.16 [denominator]</t>
  </si>
  <si>
    <t>R.17 Afforested land</t>
  </si>
  <si>
    <r>
      <rPr>
        <b/>
        <sz val="11"/>
        <color rgb="FF000000"/>
        <rFont val="Calibri"/>
      </rPr>
      <t xml:space="preserve">[R.17mil]
</t>
    </r>
    <r>
      <rPr>
        <i/>
        <sz val="11"/>
        <color rgb="FF000000"/>
        <rFont val="Calibri"/>
      </rPr>
      <t>from CAP SP</t>
    </r>
  </si>
  <si>
    <t>[R.17ach]=
sum of [R.17_categories]</t>
  </si>
  <si>
    <t>[R.17ach]/[R.17mil]-1</t>
  </si>
  <si>
    <r>
      <rPr>
        <b/>
        <sz val="11"/>
        <color rgb="FF000000"/>
        <rFont val="Calibri"/>
      </rPr>
      <t xml:space="preserve">[R.17comm]
</t>
    </r>
    <r>
      <rPr>
        <b/>
        <sz val="11"/>
        <color rgb="FF8EA9DB"/>
        <rFont val="Calibri"/>
      </rPr>
      <t>input from MS in this cell will also be possible</t>
    </r>
  </si>
  <si>
    <t>R.17 Afforested land - afforested area</t>
  </si>
  <si>
    <r>
      <rPr>
        <b/>
        <sz val="11"/>
        <color rgb="FF000000"/>
        <rFont val="Calibri"/>
      </rPr>
      <t xml:space="preserve">[R.17num_afforested]
</t>
    </r>
    <r>
      <rPr>
        <i/>
        <sz val="11"/>
        <color rgb="FF000000"/>
        <rFont val="Calibri"/>
      </rPr>
      <t>from input template</t>
    </r>
  </si>
  <si>
    <t>R.17 Afforested land - restored area</t>
  </si>
  <si>
    <r>
      <rPr>
        <b/>
        <sz val="11"/>
        <color rgb="FF000000"/>
        <rFont val="Calibri"/>
      </rPr>
      <t xml:space="preserve">[R.17num_restored]
</t>
    </r>
    <r>
      <rPr>
        <i/>
        <sz val="11"/>
        <color rgb="FF000000"/>
        <rFont val="Calibri"/>
      </rPr>
      <t>from input template</t>
    </r>
  </si>
  <si>
    <t>R.17 Afforested land - agro-forestry</t>
  </si>
  <si>
    <r>
      <rPr>
        <b/>
        <sz val="11"/>
        <color rgb="FF000000"/>
        <rFont val="Calibri"/>
      </rPr>
      <t xml:space="preserve">[R.17num_agrofo]
</t>
    </r>
    <r>
      <rPr>
        <i/>
        <sz val="11"/>
        <color rgb="FF000000"/>
        <rFont val="Calibri"/>
      </rPr>
      <t>from input template</t>
    </r>
  </si>
  <si>
    <t>R.17 Afforested land - landscape features created</t>
  </si>
  <si>
    <r>
      <rPr>
        <b/>
        <sz val="11"/>
        <color rgb="FF000000"/>
        <rFont val="Calibri"/>
      </rPr>
      <t xml:space="preserve">[R.17num_landscape]
</t>
    </r>
    <r>
      <rPr>
        <i/>
        <sz val="11"/>
        <color rgb="FF000000"/>
        <rFont val="Calibri"/>
      </rPr>
      <t>from input template</t>
    </r>
  </si>
  <si>
    <t>R.18 Investment support for the forest sector</t>
  </si>
  <si>
    <t>R.19 Improving and protecting soils</t>
  </si>
  <si>
    <t>R.19 [numerator]</t>
  </si>
  <si>
    <t>R.19 [denominator]</t>
  </si>
  <si>
    <t>R.20 Improving air quality</t>
  </si>
  <si>
    <t>R.20 [numerator]</t>
  </si>
  <si>
    <t>R.20 [denominator]</t>
  </si>
  <si>
    <t>R.21 Protecting water quality</t>
  </si>
  <si>
    <t>R.21 [numerator]</t>
  </si>
  <si>
    <t>R.21 [denominator]</t>
  </si>
  <si>
    <t>R.22 Sustainable nutrient management</t>
  </si>
  <si>
    <t>R.22 [numerator]</t>
  </si>
  <si>
    <t>R.22 [denominator]</t>
  </si>
  <si>
    <t>R.23 Sustainable water</t>
  </si>
  <si>
    <t>R.23 [numerator]</t>
  </si>
  <si>
    <t>R.23 [denominator]</t>
  </si>
  <si>
    <t>R.24 Sustainable and reduced use of pesticides</t>
  </si>
  <si>
    <t>R.24 [numerator]</t>
  </si>
  <si>
    <t>R.24 [denominator]</t>
  </si>
  <si>
    <t>R.25 Environmental performance in the livestock sector</t>
  </si>
  <si>
    <t>R.25 [numerator]</t>
  </si>
  <si>
    <t>R.25 [denominator]</t>
  </si>
  <si>
    <t>R.26 Investment related to natural resources</t>
  </si>
  <si>
    <t>R.26 [numerator]</t>
  </si>
  <si>
    <t>R.26 [denominator]</t>
  </si>
  <si>
    <t>R.27 Environmental or climate-related performance through investment in rural areas</t>
  </si>
  <si>
    <t>operation</t>
  </si>
  <si>
    <t>R.28 Environmental or climate-related performance through knowledge</t>
  </si>
  <si>
    <t>R.29 Development of organic agriculture</t>
  </si>
  <si>
    <t>[R.29mil]=
[R.29mil_num]/[R.29mil_denom]</t>
  </si>
  <si>
    <t>[R.29ach]=
[R.29num]/[R.29mil_denom]</t>
  </si>
  <si>
    <t>[R.29ach]/[R.29mil]-1</t>
  </si>
  <si>
    <r>
      <rPr>
        <b/>
        <sz val="11"/>
        <color rgb="FF000000"/>
        <rFont val="Calibri"/>
      </rPr>
      <t xml:space="preserve">[R.29comm]
</t>
    </r>
    <r>
      <rPr>
        <b/>
        <sz val="11"/>
        <color rgb="FF8EA9DB"/>
        <rFont val="Calibri"/>
      </rPr>
      <t>input from MS in this cell will also be possible</t>
    </r>
  </si>
  <si>
    <t>R.29 [numerator] - total</t>
  </si>
  <si>
    <t>[R.29mil_num]
from CAP SP</t>
  </si>
  <si>
    <t>[R29num]=
[R.29num_conv]
+[R.29num_maint]</t>
  </si>
  <si>
    <t>R.29 [numerator] - conversion</t>
  </si>
  <si>
    <r>
      <rPr>
        <b/>
        <sz val="11"/>
        <color rgb="FF000000"/>
        <rFont val="Calibri"/>
      </rPr>
      <t xml:space="preserve">[R.29num_conv]
</t>
    </r>
    <r>
      <rPr>
        <i/>
        <sz val="11"/>
        <color rgb="FF000000"/>
        <rFont val="Calibri"/>
      </rPr>
      <t>from input template</t>
    </r>
  </si>
  <si>
    <t>R.29 [numerator] - maintenance</t>
  </si>
  <si>
    <r>
      <rPr>
        <b/>
        <sz val="11"/>
        <color rgb="FF000000"/>
        <rFont val="Calibri"/>
      </rPr>
      <t xml:space="preserve">[R.29num_maint]
</t>
    </r>
    <r>
      <rPr>
        <i/>
        <sz val="11"/>
        <color rgb="FF000000"/>
        <rFont val="Calibri"/>
      </rPr>
      <t>from input template</t>
    </r>
  </si>
  <si>
    <t>R.29 [denominator]</t>
  </si>
  <si>
    <t>[R.29mil_denom]
from CAP SP</t>
  </si>
  <si>
    <t>R.30 Supporting sustainable forest management</t>
  </si>
  <si>
    <t>R.30 [numerator]</t>
  </si>
  <si>
    <t>R.30 [denominator]</t>
  </si>
  <si>
    <t>R.31 Preserving habitats and species</t>
  </si>
  <si>
    <t>R.31 [numerator]</t>
  </si>
  <si>
    <t>R.31 [denominator]</t>
  </si>
  <si>
    <t>R.32 Investments related to biodiversity</t>
  </si>
  <si>
    <t>R.32 [numerator]</t>
  </si>
  <si>
    <t>R.32 [denominator]</t>
  </si>
  <si>
    <t>R.33 Improving Natura 2000 management</t>
  </si>
  <si>
    <t>same principle as R.29</t>
  </si>
  <si>
    <t>R.33 [numerator] - total</t>
  </si>
  <si>
    <t>R.33 [numerator] - forest area</t>
  </si>
  <si>
    <t>R.33 [numerator] - agricultural area</t>
  </si>
  <si>
    <t>R.33 [denominator]</t>
  </si>
  <si>
    <t>R.34 Preserving landscape features</t>
  </si>
  <si>
    <t>R.34 [numerator]</t>
  </si>
  <si>
    <t>R.34 [denominator]</t>
  </si>
  <si>
    <t>R.35 Preserving beehives</t>
  </si>
  <si>
    <t>R.35 [numerator]</t>
  </si>
  <si>
    <t>beehive</t>
  </si>
  <si>
    <t>R.35 [denominator]</t>
  </si>
  <si>
    <t>R.36 Generational renewal</t>
  </si>
  <si>
    <t>farmer</t>
  </si>
  <si>
    <t>same principle as R.17</t>
  </si>
  <si>
    <t>R.36 Generational renewal - young farmers - female</t>
  </si>
  <si>
    <t>R.36 Generational renewal - young farmers - male</t>
  </si>
  <si>
    <t>R.36 Generational renewal - young farmers - non-binary</t>
  </si>
  <si>
    <t>R.36 Generational renewal - young farmers - prefer not to say</t>
  </si>
  <si>
    <t>R.37 Growth and jobs in rural areas</t>
  </si>
  <si>
    <t>job</t>
  </si>
  <si>
    <t>R.38 LEADER coverage</t>
  </si>
  <si>
    <t>R.38 [numerator]</t>
  </si>
  <si>
    <t>R.38 [denominator]</t>
  </si>
  <si>
    <t>R.39 Developing the rural economy</t>
  </si>
  <si>
    <t>business</t>
  </si>
  <si>
    <t>R.40 Smart transition of the rural economy</t>
  </si>
  <si>
    <t>strategies</t>
  </si>
  <si>
    <t>R.41 Connecting rural Europe</t>
  </si>
  <si>
    <t>R.41 [numerator]</t>
  </si>
  <si>
    <t>R.41 [denominator]</t>
  </si>
  <si>
    <t>R.42 Promoting social inclusion</t>
  </si>
  <si>
    <t>R.43 Limiting antimicrobial use</t>
  </si>
  <si>
    <t>[R.43mil]
=[R.43mil_num]/[R.43mil_denom]</t>
  </si>
  <si>
    <t>[R.43ach]=
[R.43num]/[R.43mil_denom]</t>
  </si>
  <si>
    <t>[R.43ach]/[R.43mil]-1</t>
  </si>
  <si>
    <r>
      <rPr>
        <b/>
        <sz val="11"/>
        <color rgb="FF000000"/>
        <rFont val="Calibri"/>
      </rPr>
      <t xml:space="preserve">[R.43comm]
</t>
    </r>
    <r>
      <rPr>
        <b/>
        <sz val="11"/>
        <color rgb="FF8EA9DB"/>
        <rFont val="Calibri"/>
      </rPr>
      <t>input from MS in this cell will also be possible</t>
    </r>
  </si>
  <si>
    <t>R.43 [numerator] - total</t>
  </si>
  <si>
    <r>
      <rPr>
        <b/>
        <sz val="11"/>
        <color rgb="FF000000"/>
        <rFont val="Calibri"/>
      </rPr>
      <t xml:space="preserve">[R.43mil_num
</t>
    </r>
    <r>
      <rPr>
        <i/>
        <sz val="11"/>
        <color rgb="FF000000"/>
        <rFont val="Calibri"/>
      </rPr>
      <t>from CAP SP</t>
    </r>
  </si>
  <si>
    <t xml:space="preserve">[R.43num]
=sum of [R.43num_categories] </t>
  </si>
  <si>
    <t>R.43 [numerator] - Bovine animals</t>
  </si>
  <si>
    <r>
      <rPr>
        <b/>
        <sz val="11"/>
        <color rgb="FF000000"/>
        <rFont val="Calibri"/>
      </rPr>
      <t xml:space="preserve">[R.43num_bovine]
</t>
    </r>
    <r>
      <rPr>
        <i/>
        <sz val="11"/>
        <color rgb="FF000000"/>
        <rFont val="Calibri"/>
      </rPr>
      <t>from input template</t>
    </r>
  </si>
  <si>
    <t>R.43 [numerator] - Ovine animals</t>
  </si>
  <si>
    <r>
      <rPr>
        <b/>
        <sz val="11"/>
        <color rgb="FF000000"/>
        <rFont val="Calibri"/>
      </rPr>
      <t xml:space="preserve">[R.43num_ovine]
</t>
    </r>
    <r>
      <rPr>
        <i/>
        <sz val="11"/>
        <color rgb="FF000000"/>
        <rFont val="Calibri"/>
      </rPr>
      <t>from input template</t>
    </r>
  </si>
  <si>
    <t>R.43 [numerator] - Pigs</t>
  </si>
  <si>
    <r>
      <rPr>
        <b/>
        <sz val="11"/>
        <color rgb="FF000000"/>
        <rFont val="Calibri"/>
      </rPr>
      <t xml:space="preserve">[R.43num_pigs]
</t>
    </r>
    <r>
      <rPr>
        <i/>
        <sz val="11"/>
        <color rgb="FF000000"/>
        <rFont val="Calibri"/>
      </rPr>
      <t>from input template</t>
    </r>
  </si>
  <si>
    <t>R.43 [numerator] - Poultry</t>
  </si>
  <si>
    <r>
      <rPr>
        <b/>
        <sz val="11"/>
        <color rgb="FF000000"/>
        <rFont val="Calibri"/>
      </rPr>
      <t xml:space="preserve">[R.43num_poultry]
</t>
    </r>
    <r>
      <rPr>
        <i/>
        <sz val="11"/>
        <color rgb="FF000000"/>
        <rFont val="Calibri"/>
      </rPr>
      <t>from input template</t>
    </r>
  </si>
  <si>
    <t>R.43 [numerator] - Other</t>
  </si>
  <si>
    <r>
      <rPr>
        <b/>
        <sz val="11"/>
        <color rgb="FF000000"/>
        <rFont val="Calibri"/>
      </rPr>
      <t xml:space="preserve">[R.43num_other]
</t>
    </r>
    <r>
      <rPr>
        <i/>
        <sz val="11"/>
        <color rgb="FF000000"/>
        <rFont val="Calibri"/>
      </rPr>
      <t>from input template</t>
    </r>
  </si>
  <si>
    <t>R.43 [denominator]</t>
  </si>
  <si>
    <r>
      <rPr>
        <b/>
        <sz val="11"/>
        <color rgb="FF000000"/>
        <rFont val="Calibri"/>
      </rPr>
      <t xml:space="preserve">[R.43mil_denom]
</t>
    </r>
    <r>
      <rPr>
        <i/>
        <sz val="11"/>
        <color rgb="FF000000"/>
        <rFont val="Calibri"/>
      </rPr>
      <t>from CAP SP</t>
    </r>
  </si>
  <si>
    <t>R.44 Improving animal welfare</t>
  </si>
  <si>
    <t>same principle as R.43</t>
  </si>
  <si>
    <t>R.44 [numerator] - total</t>
  </si>
  <si>
    <t>R.44 [numerator] - Bovine animals</t>
  </si>
  <si>
    <t>R.44 [numerator] - Ovine animals</t>
  </si>
  <si>
    <t>R.44 [numerator] - Pigs</t>
  </si>
  <si>
    <t>R.44 [numerator] - Poultry</t>
  </si>
  <si>
    <t>R.44 [numerator] - Other</t>
  </si>
  <si>
    <t>R.44 [denominator]</t>
  </si>
  <si>
    <t>Input template for direct payments interventions</t>
  </si>
  <si>
    <t>Unit amount budget code (first 21 digits)</t>
  </si>
  <si>
    <t>EU amount not paid following reduction and capping (EUR)</t>
  </si>
  <si>
    <t>EU amount not paid following financial discipline (EUR)</t>
  </si>
  <si>
    <t>EU amount not paid following penalties (EUR)</t>
  </si>
  <si>
    <t>Justification of excess (if applicable)</t>
  </si>
  <si>
    <t>[field 1]</t>
  </si>
  <si>
    <t>[field 1a]</t>
  </si>
  <si>
    <t>[field 1b]</t>
  </si>
  <si>
    <t>[field 1c]</t>
  </si>
  <si>
    <t>[field 2]</t>
  </si>
  <si>
    <t>[field 3]</t>
  </si>
  <si>
    <t>[field 4]</t>
  </si>
  <si>
    <t>[field 5]</t>
  </si>
  <si>
    <t>[field 6]</t>
  </si>
  <si>
    <t>[field 7 ]</t>
  </si>
  <si>
    <t>[field 8]</t>
  </si>
  <si>
    <t>[field 9]</t>
  </si>
  <si>
    <t>EXAMPLE 1</t>
  </si>
  <si>
    <t>08020401 00 00 04001 0001</t>
  </si>
  <si>
    <t>21-01-EB1</t>
  </si>
  <si>
    <t>21-01</t>
  </si>
  <si>
    <t>O.4</t>
  </si>
  <si>
    <t>hectares</t>
  </si>
  <si>
    <t>2.2. Realised outputs - unit amounts - additional national financing</t>
  </si>
  <si>
    <t>2.2.1. Direct Payment interventions</t>
  </si>
  <si>
    <t>Type of Intervention:</t>
  </si>
  <si>
    <t>BISS(21) -  Basic income support for sustainability [as an example]</t>
  </si>
  <si>
    <t>Intervention (code+title)</t>
  </si>
  <si>
    <t>Unit amount (code+title)</t>
  </si>
  <si>
    <t>Financial Year</t>
  </si>
  <si>
    <t>Financial Year N</t>
  </si>
  <si>
    <t>Intervention Code - Intervention Title</t>
  </si>
  <si>
    <t>[field 1a from input template with title]</t>
  </si>
  <si>
    <t>Realised output O.XX [field 2 from input template with description]</t>
  </si>
  <si>
    <t>[field 3 from input template]</t>
  </si>
  <si>
    <t>[field 4 from input template]</t>
  </si>
  <si>
    <r>
      <rPr>
        <b/>
        <sz val="11"/>
        <color rgb="FF000000"/>
        <rFont val="Calibri"/>
      </rPr>
      <t xml:space="preserve">[field 9 from input template]
</t>
    </r>
    <r>
      <rPr>
        <b/>
        <sz val="11"/>
        <color rgb="FF8EA9DB"/>
        <rFont val="Calibri"/>
      </rPr>
      <t>input from MS in this cell will also be possible</t>
    </r>
  </si>
  <si>
    <t>EUR</t>
  </si>
  <si>
    <t>***</t>
  </si>
  <si>
    <t>EU amount not paid following reduction and capping</t>
  </si>
  <si>
    <t>[field 5 from input template]</t>
  </si>
  <si>
    <t>EU amount not paid following financial discipline</t>
  </si>
  <si>
    <t>[field 6 from input template]</t>
  </si>
  <si>
    <t>EU amount not paid following penalties</t>
  </si>
  <si>
    <t>[field 7 from input template]</t>
  </si>
  <si>
    <t>[field 8 from input template]</t>
  </si>
  <si>
    <t>Realised unit amount</t>
  </si>
  <si>
    <t>[gross realised expenditure / realised output]</t>
  </si>
  <si>
    <t>Reference unit amount</t>
  </si>
  <si>
    <t>[from CAP SP]</t>
  </si>
  <si>
    <t>Variance from reference unit amount</t>
  </si>
  <si>
    <t>[(realised unit amount / reference unit amount) - 1 ]</t>
  </si>
  <si>
    <t>Total for the intervention*</t>
  </si>
  <si>
    <t>Realised output O.XX - [output indicator description]*</t>
  </si>
  <si>
    <t>UoM** A</t>
  </si>
  <si>
    <t>[sum of values at unit amount level]</t>
  </si>
  <si>
    <t>UoM** B</t>
  </si>
  <si>
    <t>Gross realised expenditure (EUR)</t>
  </si>
  <si>
    <t>*with double counting</t>
  </si>
  <si>
    <t>**if several units of measurement are used for the intervention</t>
  </si>
  <si>
    <t>*** no input required as information is already submitted in annual accounts</t>
  </si>
  <si>
    <t>[repeated for all interventions and all types of intervention in accordance with the CAP Strategic Plan ]</t>
  </si>
  <si>
    <t>Input template for sectoral interventions</t>
  </si>
  <si>
    <t>[field 7]</t>
  </si>
  <si>
    <t>[field 10]</t>
  </si>
  <si>
    <t>EXAMPLE 2A</t>
  </si>
  <si>
    <t>08020201 00 00 35000 0001</t>
  </si>
  <si>
    <t>47-EB1</t>
  </si>
  <si>
    <t>O.35</t>
  </si>
  <si>
    <t>Operational programmes</t>
  </si>
  <si>
    <t>EXAMPLE 2B</t>
  </si>
  <si>
    <t>08020202 00 02 37001 0001</t>
  </si>
  <si>
    <t>55-02-EB1</t>
  </si>
  <si>
    <t>O.37</t>
  </si>
  <si>
    <t>Beehives</t>
  </si>
  <si>
    <t>EXAMPLE 2C</t>
  </si>
  <si>
    <t>08020203 00 11 36001 0001</t>
  </si>
  <si>
    <t>58-04-EB1</t>
  </si>
  <si>
    <t>O.36</t>
  </si>
  <si>
    <t>Actions</t>
  </si>
  <si>
    <r>
      <t xml:space="preserve">2.2. Realised outputs - unit amounts - </t>
    </r>
    <r>
      <rPr>
        <b/>
        <sz val="11"/>
        <color rgb="FFFF0000"/>
        <rFont val="Calibri"/>
        <family val="2"/>
        <scheme val="minor"/>
      </rPr>
      <t>national financial assistance</t>
    </r>
  </si>
  <si>
    <t>2.2.2. Sectoral interventions</t>
  </si>
  <si>
    <t>ADVIBEES(55(1)(a)) - advisory services, technical assistance, training, information and exchange of best practices [as an example]</t>
  </si>
  <si>
    <r>
      <rPr>
        <b/>
        <sz val="11"/>
        <color rgb="FF000000"/>
        <rFont val="Calibri"/>
      </rPr>
      <t>[field</t>
    </r>
    <r>
      <rPr>
        <b/>
        <sz val="11"/>
        <rFont val="Calibri"/>
        <family val="2"/>
      </rPr>
      <t xml:space="preserve"> 10</t>
    </r>
    <r>
      <rPr>
        <b/>
        <sz val="11"/>
        <color rgb="FF000000"/>
        <rFont val="Calibri"/>
      </rPr>
      <t xml:space="preserve"> from input template]
</t>
    </r>
    <r>
      <rPr>
        <b/>
        <sz val="11"/>
        <color rgb="FF8EA9DB"/>
        <rFont val="Calibri"/>
      </rPr>
      <t>input from MS in this cell will also be possible</t>
    </r>
  </si>
  <si>
    <t>[field 9 from input template]</t>
  </si>
  <si>
    <t>Public expenditure excluding national financial assistance in Fruit and Vegetable sector</t>
  </si>
  <si>
    <t>national financial assistance</t>
  </si>
  <si>
    <t>Expenditure in Fruit and Vegetable sector</t>
  </si>
  <si>
    <t>[from ANF (2.2.4) input template]</t>
  </si>
  <si>
    <t>Input template for rural development interventions</t>
  </si>
  <si>
    <t>Public expenditure excluding additional national financing (EUR)</t>
  </si>
  <si>
    <t>Gross realised expenditure</t>
  </si>
  <si>
    <t>[field 11]</t>
  </si>
  <si>
    <t>EXAMPLE 3</t>
  </si>
  <si>
    <t>08030101 00 01 17006 0001</t>
  </si>
  <si>
    <t>DE1-EL-0108-01-a-01</t>
  </si>
  <si>
    <t>EL-0108</t>
  </si>
  <si>
    <t>O.17</t>
  </si>
  <si>
    <t>EXAMPLE 4</t>
  </si>
  <si>
    <t>08030101 00 04 22003 0001</t>
  </si>
  <si>
    <t>73-03-EB1</t>
  </si>
  <si>
    <t>73-03</t>
  </si>
  <si>
    <t>O.22</t>
  </si>
  <si>
    <t>operations</t>
  </si>
  <si>
    <t>2.2.3. Rural development interventions</t>
  </si>
  <si>
    <t>RISK(76) - Risk management tools [as an example]</t>
  </si>
  <si>
    <r>
      <rPr>
        <b/>
        <sz val="11"/>
        <color rgb="FF000000"/>
        <rFont val="Calibri"/>
      </rPr>
      <t xml:space="preserve">[field </t>
    </r>
    <r>
      <rPr>
        <b/>
        <sz val="11"/>
        <rFont val="Calibri"/>
        <family val="2"/>
      </rPr>
      <t>11</t>
    </r>
    <r>
      <rPr>
        <b/>
        <sz val="11"/>
        <color rgb="FF000000"/>
        <rFont val="Calibri"/>
      </rPr>
      <t xml:space="preserve"> from input template]
</t>
    </r>
    <r>
      <rPr>
        <b/>
        <sz val="11"/>
        <color rgb="FF8EA9DB"/>
        <rFont val="Calibri"/>
      </rPr>
      <t>input from MS in this cell will also be possible</t>
    </r>
  </si>
  <si>
    <t>Gross realised expenditure (public expenditure excluding additional national financing)</t>
  </si>
  <si>
    <t>[field 10 from input template]</t>
  </si>
  <si>
    <t>[Public expenditure excluding additional national financing / realised output]</t>
  </si>
  <si>
    <t>Total for the intervention</t>
  </si>
  <si>
    <t>Realised output* O.XX - [output indicator description]</t>
  </si>
  <si>
    <t>Realised outputs exclusively generated by additional national financing*</t>
  </si>
  <si>
    <t>Realised output O.XX - [output indicator description]</t>
  </si>
  <si>
    <t>additional national financing</t>
  </si>
  <si>
    <t>Expenditure</t>
  </si>
  <si>
    <t>2.2.4. Additional national financing</t>
  </si>
  <si>
    <t>Intervention budget code (first 17 digits)</t>
  </si>
  <si>
    <t xml:space="preserve">Realised outputs exclusively generated by additional national financing (with double counting) </t>
  </si>
  <si>
    <t>[first 17 digits until intervention code, e.g. 08 02 04 TT 00 00 NNIII]</t>
  </si>
  <si>
    <t>2.3. Realised outputs - aggregated values</t>
  </si>
  <si>
    <t>All the values included in this table are to be intended without double counting of units</t>
  </si>
  <si>
    <t>Input from Member State</t>
  </si>
  <si>
    <r>
      <t>Intervention budget code</t>
    </r>
    <r>
      <rPr>
        <b/>
        <vertAlign val="superscript"/>
        <sz val="11"/>
        <rFont val="Calibri"/>
        <family val="2"/>
        <scheme val="minor"/>
      </rPr>
      <t xml:space="preserve">1 </t>
    </r>
  </si>
  <si>
    <r>
      <t>Intervention Label</t>
    </r>
    <r>
      <rPr>
        <b/>
        <vertAlign val="superscript"/>
        <sz val="11"/>
        <rFont val="Calibri"/>
        <family val="2"/>
      </rPr>
      <t>3</t>
    </r>
  </si>
  <si>
    <t>Type of intervention</t>
  </si>
  <si>
    <t>Category</t>
  </si>
  <si>
    <t>Sector</t>
  </si>
  <si>
    <t>Aggregate realised outputs with no double counting, including outputs generated by additional national financing</t>
  </si>
  <si>
    <t>COOP-7</t>
  </si>
  <si>
    <t>EIP-a</t>
  </si>
  <si>
    <t>COOP</t>
  </si>
  <si>
    <t>O.1</t>
  </si>
  <si>
    <t>Do not apply</t>
  </si>
  <si>
    <t>Project</t>
  </si>
  <si>
    <t>O.3</t>
  </si>
  <si>
    <r>
      <t>08 02 04 01 00 00 04 001</t>
    </r>
    <r>
      <rPr>
        <vertAlign val="superscript"/>
        <sz val="11"/>
        <rFont val="Calibri"/>
        <family val="2"/>
      </rPr>
      <t>4</t>
    </r>
  </si>
  <si>
    <t>BISS-1</t>
  </si>
  <si>
    <t>Basic income support</t>
  </si>
  <si>
    <t>BISS</t>
  </si>
  <si>
    <t>Hectare</t>
  </si>
  <si>
    <t>08 02 04 01 00 00 04 001</t>
  </si>
  <si>
    <r>
      <t>O.3</t>
    </r>
    <r>
      <rPr>
        <vertAlign val="superscript"/>
        <sz val="11"/>
        <rFont val="Calibri"/>
        <family val="2"/>
        <scheme val="minor"/>
      </rPr>
      <t>5</t>
    </r>
  </si>
  <si>
    <r>
      <t>Same budget code</t>
    </r>
    <r>
      <rPr>
        <i/>
        <vertAlign val="superscript"/>
        <sz val="11"/>
        <rFont val="Calibri"/>
        <family val="2"/>
        <scheme val="minor"/>
      </rPr>
      <t>6</t>
    </r>
  </si>
  <si>
    <t>BISS-2</t>
  </si>
  <si>
    <t>Payment for small farmers_a</t>
  </si>
  <si>
    <t>O.5</t>
  </si>
  <si>
    <t>BISS-2 is paid per hectare, but the aggregate measured in beneficiaries should also be reported.</t>
  </si>
  <si>
    <t>Same budget code</t>
  </si>
  <si>
    <t>BISS-3</t>
  </si>
  <si>
    <t>Payment for small farmers_b</t>
  </si>
  <si>
    <t>BISS-3 is paid per beneficiary, but the aggregate measured in hectares should also be reported</t>
  </si>
  <si>
    <t>CIS-YF_1</t>
  </si>
  <si>
    <t>Complementary income YF</t>
  </si>
  <si>
    <t>CIS-YF</t>
  </si>
  <si>
    <t>O.6</t>
  </si>
  <si>
    <r>
      <rPr>
        <sz val="11"/>
        <rFont val="Complementary income YF "/>
      </rPr>
      <t xml:space="preserve">Complementary income YF </t>
    </r>
    <r>
      <rPr>
        <sz val="11"/>
        <rFont val="Calibri"/>
        <family val="2"/>
        <scheme val="minor"/>
      </rPr>
      <t>is paid per hectare, but the aggregate measured in beneficiaries should also be reported.</t>
    </r>
  </si>
  <si>
    <t>CIS-YG_1</t>
  </si>
  <si>
    <t>CRISS-A</t>
  </si>
  <si>
    <t>Support for sustainability</t>
  </si>
  <si>
    <t>CRISS</t>
  </si>
  <si>
    <t>O.7</t>
  </si>
  <si>
    <t>CIRSS-A</t>
  </si>
  <si>
    <t>Eco-1</t>
  </si>
  <si>
    <t>Eco-scheme for animal welfare</t>
  </si>
  <si>
    <t>Eco-scheme</t>
  </si>
  <si>
    <t>O.8</t>
  </si>
  <si>
    <t>Eco-2</t>
  </si>
  <si>
    <t>Eco-scheme for climate and environment</t>
  </si>
  <si>
    <t>RISK-1</t>
  </si>
  <si>
    <t>Payments for insurance premiums</t>
  </si>
  <si>
    <t>RISK</t>
  </si>
  <si>
    <t>O.9</t>
  </si>
  <si>
    <t>Insurance schemes</t>
  </si>
  <si>
    <t>Risk Mutual funds</t>
  </si>
  <si>
    <t>Mutual funds</t>
  </si>
  <si>
    <t>Instruments for income stabilisation</t>
  </si>
  <si>
    <t>Other risk management schemes</t>
  </si>
  <si>
    <t>Financial instruments for risk management purposes</t>
  </si>
  <si>
    <t>Financial instruments</t>
  </si>
  <si>
    <t>Final recipient</t>
  </si>
  <si>
    <t>CIS-1</t>
  </si>
  <si>
    <t>CIS for Rice</t>
  </si>
  <si>
    <t>CIS</t>
  </si>
  <si>
    <t>O.10</t>
  </si>
  <si>
    <t>Rice</t>
  </si>
  <si>
    <t>CiS for Rice</t>
  </si>
  <si>
    <t>CIS-2</t>
  </si>
  <si>
    <t>CIS for Beef Meat</t>
  </si>
  <si>
    <t>O.11</t>
  </si>
  <si>
    <t>Beef meat</t>
  </si>
  <si>
    <t>Head</t>
  </si>
  <si>
    <t>ANC-1</t>
  </si>
  <si>
    <t>Mountains Mainland</t>
  </si>
  <si>
    <t>ANC</t>
  </si>
  <si>
    <t>O.12</t>
  </si>
  <si>
    <t>Mountain areas</t>
  </si>
  <si>
    <t>ANC-2</t>
  </si>
  <si>
    <t>Mountains Islands</t>
  </si>
  <si>
    <t>ANC-3</t>
  </si>
  <si>
    <t>Other Areas NC</t>
  </si>
  <si>
    <t>Areas other than mountain areas with natural constraints</t>
  </si>
  <si>
    <t>ANC-4</t>
  </si>
  <si>
    <t>Other Constraints</t>
  </si>
  <si>
    <t>Other areas with specific contraints</t>
  </si>
  <si>
    <t>Other Contraints</t>
  </si>
  <si>
    <t>ASD_a</t>
  </si>
  <si>
    <t>Natura 2000 Agricultural area</t>
  </si>
  <si>
    <t>ASD</t>
  </si>
  <si>
    <t>O.13</t>
  </si>
  <si>
    <t>Natura 2000 agricultural areas</t>
  </si>
  <si>
    <t>ASD_b</t>
  </si>
  <si>
    <t>Natura 2000 Forest area</t>
  </si>
  <si>
    <t>Natura 2000 forestry areas</t>
  </si>
  <si>
    <t>ASD_c</t>
  </si>
  <si>
    <t>River Basin Management</t>
  </si>
  <si>
    <t xml:space="preserve">Agricultural areas included in river basin management plans pursuant to Directive 2000/60/EC </t>
  </si>
  <si>
    <t>70-1</t>
  </si>
  <si>
    <t>Improve Soil</t>
  </si>
  <si>
    <t>ENVCLIM</t>
  </si>
  <si>
    <t>O.14</t>
  </si>
  <si>
    <t>70-2</t>
  </si>
  <si>
    <t>Sustainable Water</t>
  </si>
  <si>
    <t>70-3</t>
  </si>
  <si>
    <t>Climate Agriculture</t>
  </si>
  <si>
    <t>70-4</t>
  </si>
  <si>
    <t>Forestry environment and climate intervetion</t>
  </si>
  <si>
    <t>O.15</t>
  </si>
  <si>
    <t>70-5</t>
  </si>
  <si>
    <t>Agroforestry</t>
  </si>
  <si>
    <t>O.16</t>
  </si>
  <si>
    <t>70-6</t>
  </si>
  <si>
    <t>Organic Farming</t>
  </si>
  <si>
    <t>70-6b</t>
  </si>
  <si>
    <t>Cattle welfare scheme</t>
  </si>
  <si>
    <t>O.18</t>
  </si>
  <si>
    <t>70-7</t>
  </si>
  <si>
    <t>Genetic resources</t>
  </si>
  <si>
    <t>O.19</t>
  </si>
  <si>
    <t>INVEST-A</t>
  </si>
  <si>
    <t>On Farm Productive Investment</t>
  </si>
  <si>
    <t>INVEST</t>
  </si>
  <si>
    <t>O.20</t>
  </si>
  <si>
    <t>1 intervention that includes 2 intervention unit amounts measured with different units of measurement (i.e. operations and livestock units respectively)</t>
  </si>
  <si>
    <t>INVEST-B</t>
  </si>
  <si>
    <t>On Farm Productive Non-productive Investment</t>
  </si>
  <si>
    <t>O.21</t>
  </si>
  <si>
    <t>INVEST-C</t>
  </si>
  <si>
    <t>Infrastructure Investment</t>
  </si>
  <si>
    <t>INVEST-D</t>
  </si>
  <si>
    <t>Off Farm Productive Investment</t>
  </si>
  <si>
    <t>O.23</t>
  </si>
  <si>
    <t>INVEST-E</t>
  </si>
  <si>
    <t>Off Farm Non-productive Investment</t>
  </si>
  <si>
    <t>O.24</t>
  </si>
  <si>
    <t>INSTAL_1</t>
  </si>
  <si>
    <t>Young farmers</t>
  </si>
  <si>
    <t>INSTAL</t>
  </si>
  <si>
    <t>O.25</t>
  </si>
  <si>
    <t>INSTAL_2</t>
  </si>
  <si>
    <t>Other farmers</t>
  </si>
  <si>
    <t>O.26</t>
  </si>
  <si>
    <t>INSTAL_3</t>
  </si>
  <si>
    <t>Rural business</t>
  </si>
  <si>
    <t>O.27</t>
  </si>
  <si>
    <t>COOP-1</t>
  </si>
  <si>
    <t>Support for producer organisations_1</t>
  </si>
  <si>
    <t>O.28</t>
  </si>
  <si>
    <t>COOP-2</t>
  </si>
  <si>
    <t>Support for producer organisations_2</t>
  </si>
  <si>
    <t>COOP-4</t>
  </si>
  <si>
    <t>Quality schemes</t>
  </si>
  <si>
    <t>O.29</t>
  </si>
  <si>
    <t>COOP-5</t>
  </si>
  <si>
    <t>Generational renewal</t>
  </si>
  <si>
    <t>O.30</t>
  </si>
  <si>
    <t>COOP-3</t>
  </si>
  <si>
    <t>Leader_A</t>
  </si>
  <si>
    <t>O.31</t>
  </si>
  <si>
    <t>Preparatory actions</t>
  </si>
  <si>
    <t>Preparatory action</t>
  </si>
  <si>
    <t xml:space="preserve">Number of potential local action groups </t>
  </si>
  <si>
    <t>Implementation</t>
  </si>
  <si>
    <t>Number of local action groups</t>
  </si>
  <si>
    <t>COOP-6</t>
  </si>
  <si>
    <t>Other cooperation initiatives</t>
  </si>
  <si>
    <t>O.32</t>
  </si>
  <si>
    <t>KNOW-A</t>
  </si>
  <si>
    <t>Knowledge_innovation</t>
  </si>
  <si>
    <t>KNOW</t>
  </si>
  <si>
    <t>O.33</t>
  </si>
  <si>
    <t>Restr</t>
  </si>
  <si>
    <t>Restructuring and conversion</t>
  </si>
  <si>
    <t>RESTRVINEY</t>
  </si>
  <si>
    <t>InvestAssetW</t>
  </si>
  <si>
    <t>Investments in assets in the wine sector</t>
  </si>
  <si>
    <t>INVWINE</t>
  </si>
  <si>
    <t>GreenHarv</t>
  </si>
  <si>
    <t>Green harvesting</t>
  </si>
  <si>
    <t>GREENWINE</t>
  </si>
  <si>
    <t>Distil</t>
  </si>
  <si>
    <t>Distillation of by-products</t>
  </si>
  <si>
    <t>DISTIL</t>
  </si>
  <si>
    <t>Info</t>
  </si>
  <si>
    <t>Information actions in the wine sector</t>
  </si>
  <si>
    <t>INFOR</t>
  </si>
  <si>
    <t>PromoW</t>
  </si>
  <si>
    <t>Promotion in third countries</t>
  </si>
  <si>
    <t>PROMOWINE</t>
  </si>
  <si>
    <t>Advise</t>
  </si>
  <si>
    <t>Advisory services in apiculture</t>
  </si>
  <si>
    <t>ADVIBEES</t>
  </si>
  <si>
    <t>Investments in assets in apiculture</t>
  </si>
  <si>
    <t>INVAPI</t>
  </si>
  <si>
    <t>Beehive</t>
  </si>
  <si>
    <t>CoopApi</t>
  </si>
  <si>
    <t>Cooperation in apiculture</t>
  </si>
  <si>
    <t>COOPAPI</t>
  </si>
  <si>
    <t>PromoApi</t>
  </si>
  <si>
    <t>Promotion in apiculture</t>
  </si>
  <si>
    <t>PROMOBEES</t>
  </si>
  <si>
    <t>ActionQ</t>
  </si>
  <si>
    <t>Action to improve quality</t>
  </si>
  <si>
    <t>ACTQUAL</t>
  </si>
  <si>
    <r>
      <rPr>
        <vertAlign val="superscript"/>
        <sz val="12"/>
        <rFont val="Calibri"/>
        <family val="2"/>
        <scheme val="minor"/>
      </rPr>
      <t>1</t>
    </r>
    <r>
      <rPr>
        <sz val="12"/>
        <rFont val="Calibri"/>
        <family val="2"/>
        <scheme val="minor"/>
      </rPr>
      <t xml:space="preserve"> Each intervention in Table 2.3.1 is identifed by the first </t>
    </r>
    <r>
      <rPr>
        <b/>
        <u/>
        <sz val="12"/>
        <rFont val="Calibri"/>
        <family val="2"/>
        <scheme val="minor"/>
      </rPr>
      <t>17 digits</t>
    </r>
    <r>
      <rPr>
        <sz val="12"/>
        <rFont val="Calibri"/>
        <family val="2"/>
        <scheme val="minor"/>
      </rPr>
      <t xml:space="preserve"> of the budget code starting from the left.</t>
    </r>
  </si>
  <si>
    <r>
      <rPr>
        <vertAlign val="superscript"/>
        <sz val="12"/>
        <rFont val="Calibri"/>
        <family val="2"/>
        <scheme val="minor"/>
      </rPr>
      <t>2</t>
    </r>
    <r>
      <rPr>
        <sz val="12"/>
        <rFont val="Calibri"/>
        <family val="2"/>
        <scheme val="minor"/>
      </rPr>
      <t xml:space="preserve"> Intervention code assigned to interventions by Member States in their CAP plan.</t>
    </r>
  </si>
  <si>
    <r>
      <rPr>
        <vertAlign val="superscript"/>
        <sz val="12"/>
        <rFont val="Calibri"/>
        <family val="2"/>
      </rPr>
      <t>3</t>
    </r>
    <r>
      <rPr>
        <sz val="12"/>
        <rFont val="Calibri"/>
        <family val="2"/>
      </rPr>
      <t xml:space="preserve"> Intervention name assigned to individual interventions by Member States in their CAP plan.</t>
    </r>
  </si>
  <si>
    <r>
      <rPr>
        <vertAlign val="superscript"/>
        <sz val="12"/>
        <rFont val="Calibri"/>
        <family val="2"/>
        <scheme val="minor"/>
      </rPr>
      <t>4</t>
    </r>
    <r>
      <rPr>
        <sz val="12"/>
        <rFont val="Calibri"/>
        <family val="2"/>
        <scheme val="minor"/>
      </rPr>
      <t xml:space="preserve"> The budget code of an intervention is reported </t>
    </r>
    <r>
      <rPr>
        <u/>
        <sz val="12"/>
        <rFont val="Calibri"/>
        <family val="2"/>
        <scheme val="minor"/>
      </rPr>
      <t>at least twice</t>
    </r>
    <r>
      <rPr>
        <sz val="12"/>
        <rFont val="Calibri"/>
        <family val="2"/>
        <scheme val="minor"/>
      </rPr>
      <t xml:space="preserve"> in Table 2.3.1, because each intervention should be associated with the relevant output indicator and also O.3, which refers to the number of beneficiaries without double counting for that intervention.</t>
    </r>
  </si>
  <si>
    <r>
      <rPr>
        <vertAlign val="superscript"/>
        <sz val="12"/>
        <rFont val="Calibri"/>
        <family val="2"/>
        <scheme val="minor"/>
      </rPr>
      <t xml:space="preserve">5 </t>
    </r>
    <r>
      <rPr>
        <sz val="12"/>
        <rFont val="Calibri"/>
        <family val="2"/>
        <scheme val="minor"/>
      </rPr>
      <t>O.3 Number of beneficiaries without double counting should be reported for each intervention.</t>
    </r>
  </si>
  <si>
    <r>
      <rPr>
        <vertAlign val="superscript"/>
        <sz val="12"/>
        <rFont val="Calibri"/>
        <family val="2"/>
        <scheme val="minor"/>
      </rPr>
      <t>6</t>
    </r>
    <r>
      <rPr>
        <sz val="12"/>
        <rFont val="Calibri"/>
        <family val="2"/>
        <scheme val="minor"/>
      </rPr>
      <t xml:space="preserve"> Interventions such as BISS-2, CIS-YF, 70-7, INVEST-A-D-E, COOP-3, and KNOW-A are examples where more than two records are needed for an individual intervention (in addtion to O.3 Number of beneficiaries). This occurs because: </t>
    </r>
  </si>
  <si>
    <t xml:space="preserve">   (i) an individual intervention includes two or more intervention unit amounts measured with different units of measurement (e.g. INVEST-A, 70-7, KNOW-A)</t>
  </si>
  <si>
    <t xml:space="preserve">   (ii) an individual intervention is measured with an output indicator for which the reporting by category is required (e.g. COOP-3)</t>
  </si>
  <si>
    <t xml:space="preserve">   (iii) an individual intervention is measured with an output indicator for which an additional aggregate measured in another unit of measurement is required regardless of how the output of that intervention is originally measured (e.g. BISS and CIS-YF measured in hectares/beneficiaries, please see the indicator fiches)</t>
  </si>
  <si>
    <t>Field automatically calculated</t>
  </si>
  <si>
    <r>
      <t>Type of intervention budget code</t>
    </r>
    <r>
      <rPr>
        <b/>
        <vertAlign val="superscript"/>
        <sz val="11"/>
        <rFont val="Calibri"/>
        <family val="2"/>
        <scheme val="minor"/>
      </rPr>
      <t>1</t>
    </r>
    <r>
      <rPr>
        <b/>
        <sz val="11"/>
        <rFont val="Calibri"/>
        <family val="2"/>
        <scheme val="minor"/>
      </rPr>
      <t xml:space="preserve"> </t>
    </r>
  </si>
  <si>
    <r>
      <t>Sector</t>
    </r>
    <r>
      <rPr>
        <b/>
        <vertAlign val="superscript"/>
        <sz val="11"/>
        <rFont val="Calibri"/>
        <family val="2"/>
      </rPr>
      <t>2</t>
    </r>
  </si>
  <si>
    <t>Aggregate realised output with no double counting, including outputs generated by additional national financing</t>
  </si>
  <si>
    <t>08 02 04 01 00 00 04</t>
  </si>
  <si>
    <t>08 02 04 01 00 00 05</t>
  </si>
  <si>
    <t>08 02 04 01</t>
  </si>
  <si>
    <r>
      <t>O.0</t>
    </r>
    <r>
      <rPr>
        <vertAlign val="superscript"/>
        <sz val="11"/>
        <rFont val="Calibri"/>
        <family val="2"/>
        <scheme val="minor"/>
      </rPr>
      <t>3</t>
    </r>
  </si>
  <si>
    <r>
      <t>Total</t>
    </r>
    <r>
      <rPr>
        <vertAlign val="superscript"/>
        <sz val="11"/>
        <rFont val="Calibri"/>
        <family val="2"/>
        <scheme val="minor"/>
      </rPr>
      <t>4</t>
    </r>
  </si>
  <si>
    <t>4 122 210 [Automatically calculated]</t>
  </si>
  <si>
    <r>
      <t>Total</t>
    </r>
    <r>
      <rPr>
        <vertAlign val="superscript"/>
        <sz val="11"/>
        <rFont val="Calibri"/>
        <family val="2"/>
      </rPr>
      <t>5</t>
    </r>
  </si>
  <si>
    <t>08 02 04 03</t>
  </si>
  <si>
    <r>
      <t>Common unit of measurement</t>
    </r>
    <r>
      <rPr>
        <vertAlign val="superscript"/>
        <sz val="11"/>
        <rFont val="Calibri"/>
        <family val="2"/>
      </rPr>
      <t>6</t>
    </r>
  </si>
  <si>
    <t>08 02 04 02</t>
  </si>
  <si>
    <t>08 02 04 04</t>
  </si>
  <si>
    <t>08 03 01 01 00 06</t>
  </si>
  <si>
    <t>Included funds financed via financial instruments</t>
  </si>
  <si>
    <t>08 02 04 05 00 00 10</t>
  </si>
  <si>
    <t>08 02 04 05 00 00 11</t>
  </si>
  <si>
    <t>08 02 04 05</t>
  </si>
  <si>
    <t>Total</t>
  </si>
  <si>
    <t>08 03 01 01 00 02</t>
  </si>
  <si>
    <t>For ANC "Mountain areas", the aggregate is the sum of the outputs generated by the two underlying interventions for "Mountain areas".</t>
  </si>
  <si>
    <r>
      <t>Other areas with specific con</t>
    </r>
    <r>
      <rPr>
        <sz val="11"/>
        <color rgb="FFFF0000"/>
        <rFont val="Calibri"/>
        <family val="2"/>
        <scheme val="minor"/>
      </rPr>
      <t>s</t>
    </r>
    <r>
      <rPr>
        <sz val="11"/>
        <rFont val="Calibri"/>
        <family val="2"/>
        <scheme val="minor"/>
      </rPr>
      <t>traints</t>
    </r>
  </si>
  <si>
    <t>765 000 [Automatically calculated]</t>
  </si>
  <si>
    <t>08 03 01 01 00 03</t>
  </si>
  <si>
    <r>
      <t>Categories in O.13 are not</t>
    </r>
    <r>
      <rPr>
        <b/>
        <u/>
        <sz val="11"/>
        <rFont val="Calibri"/>
        <family val="2"/>
        <scheme val="minor"/>
      </rPr>
      <t xml:space="preserve"> </t>
    </r>
    <r>
      <rPr>
        <sz val="11"/>
        <rFont val="Calibri"/>
        <family val="2"/>
        <scheme val="minor"/>
      </rPr>
      <t>mutually exclusive and therefore double counting of units is possible. Please note that not all the categories for O.13 are included in this example.</t>
    </r>
  </si>
  <si>
    <t>08 03 01 01 00 01 14</t>
  </si>
  <si>
    <t>08 03 01 01 00 01 15</t>
  </si>
  <si>
    <t>08 03 01 01 00 01 16</t>
  </si>
  <si>
    <t>08 03 01 01 00 01 17</t>
  </si>
  <si>
    <t>08 03 01 01 00 01 18</t>
  </si>
  <si>
    <t>08 03 01 01 00 01 19</t>
  </si>
  <si>
    <t>08 03 01 01 00 01</t>
  </si>
  <si>
    <t>08 03 01 01 00 04 20</t>
  </si>
  <si>
    <t>Common unit of measurement</t>
  </si>
  <si>
    <t>A common unit of measurement is used (which is operations in case of investments): 650 = 500 operations + 150 operations implemented for the 120 000 LU; includes operations financed with financial instruments</t>
  </si>
  <si>
    <t>Final recipients of financial instruments are excluded from this aggregate</t>
  </si>
  <si>
    <t>08 03 01 01 00 04 21</t>
  </si>
  <si>
    <t>08 03 01 01 00 04 22</t>
  </si>
  <si>
    <t>08 03 01 01 00 04 23</t>
  </si>
  <si>
    <t>08 03 01 01 00 04 24</t>
  </si>
  <si>
    <t xml:space="preserve">08 03 01 01 00 04 </t>
  </si>
  <si>
    <t>O.0</t>
  </si>
  <si>
    <t>1897  [Automatically calculated]</t>
  </si>
  <si>
    <t>Includes operations financed with financial instruments</t>
  </si>
  <si>
    <t>08 03 01 01 00 04</t>
  </si>
  <si>
    <t>08 03 01 01 00 05 25</t>
  </si>
  <si>
    <t>This example assumes no use of financial instruments for setting-up</t>
  </si>
  <si>
    <t>08 03 01 01 00 05 26</t>
  </si>
  <si>
    <t>08 03 01 01 00 05 27</t>
  </si>
  <si>
    <t>08 03 01 01 00 05</t>
  </si>
  <si>
    <t>475 [Automatically calculated]</t>
  </si>
  <si>
    <t>08 03 01 01 00 07 01</t>
  </si>
  <si>
    <t>08 03 01 01 00 07 28</t>
  </si>
  <si>
    <t>08 03 01 01 00 07 29</t>
  </si>
  <si>
    <t>08 03 01 01 00 07 30</t>
  </si>
  <si>
    <t>08 03 01 01 00 07 31</t>
  </si>
  <si>
    <t>08 03 01 01 00 07</t>
  </si>
  <si>
    <t>08 03 01 01 00 08</t>
  </si>
  <si>
    <t>08 02 02 03 00 01</t>
  </si>
  <si>
    <t>08 02 02 03 00 02</t>
  </si>
  <si>
    <t>08 02 02 03 00 03</t>
  </si>
  <si>
    <t>08 02 02 03 00 07</t>
  </si>
  <si>
    <t>08 02 02 03 00 08</t>
  </si>
  <si>
    <t>08 02 02 03 00 11</t>
  </si>
  <si>
    <t xml:space="preserve">08 02 02 02 00 01 </t>
  </si>
  <si>
    <t>08 02 02 02 00 02</t>
  </si>
  <si>
    <t>08 02 02 02 00 05</t>
  </si>
  <si>
    <t>08 02 02 02 00 06</t>
  </si>
  <si>
    <t>08 02 02 02 00 07</t>
  </si>
  <si>
    <r>
      <rPr>
        <vertAlign val="superscript"/>
        <sz val="12"/>
        <rFont val="Calibri"/>
        <family val="2"/>
        <scheme val="minor"/>
      </rPr>
      <t>1</t>
    </r>
    <r>
      <rPr>
        <sz val="12"/>
        <rFont val="Calibri"/>
        <family val="2"/>
        <scheme val="minor"/>
      </rPr>
      <t xml:space="preserve"> Aggregated values of </t>
    </r>
    <r>
      <rPr>
        <b/>
        <u/>
        <sz val="12"/>
        <rFont val="Calibri"/>
        <family val="2"/>
        <scheme val="minor"/>
      </rPr>
      <t>types of intervention</t>
    </r>
    <r>
      <rPr>
        <sz val="12"/>
        <rFont val="Calibri"/>
        <family val="2"/>
        <scheme val="minor"/>
      </rPr>
      <t xml:space="preserve"> can be univocally identified in Table 2.3.2 from the first </t>
    </r>
    <r>
      <rPr>
        <b/>
        <u/>
        <sz val="12"/>
        <rFont val="Calibri"/>
        <family val="2"/>
        <scheme val="minor"/>
      </rPr>
      <t>8 digits</t>
    </r>
    <r>
      <rPr>
        <sz val="12"/>
        <rFont val="Calibri"/>
        <family val="2"/>
        <scheme val="minor"/>
      </rPr>
      <t xml:space="preserve"> of the budget code starting from the left in the case of DP, and the first </t>
    </r>
    <r>
      <rPr>
        <b/>
        <u/>
        <sz val="12"/>
        <rFont val="Calibri"/>
        <family val="2"/>
        <scheme val="minor"/>
      </rPr>
      <t>12 digits</t>
    </r>
    <r>
      <rPr>
        <sz val="12"/>
        <rFont val="Calibri"/>
        <family val="2"/>
        <scheme val="minor"/>
      </rPr>
      <t xml:space="preserve"> in the case of RD and sectoral interventions (only API and WINE).</t>
    </r>
  </si>
  <si>
    <r>
      <t xml:space="preserve">For the types of interventions that are measured with more than one output indicator, it is necessary to identify the </t>
    </r>
    <r>
      <rPr>
        <b/>
        <u/>
        <sz val="12"/>
        <rFont val="Calibri"/>
        <family val="2"/>
        <scheme val="minor"/>
      </rPr>
      <t>output indicator</t>
    </r>
    <r>
      <rPr>
        <sz val="12"/>
        <rFont val="Calibri"/>
        <family val="2"/>
        <scheme val="minor"/>
      </rPr>
      <t xml:space="preserve">. In this case, the first </t>
    </r>
    <r>
      <rPr>
        <b/>
        <u/>
        <sz val="12"/>
        <rFont val="Calibri"/>
        <family val="2"/>
        <scheme val="minor"/>
      </rPr>
      <t>14 digits</t>
    </r>
    <r>
      <rPr>
        <sz val="12"/>
        <rFont val="Calibri"/>
        <family val="2"/>
        <scheme val="minor"/>
      </rPr>
      <t xml:space="preserve"> of the budget code starting form the left should be used for all the types of intervention.</t>
    </r>
  </si>
  <si>
    <t>The technical guidelines will include detailed information on the budget codes to be used in Table 2.3.2.</t>
  </si>
  <si>
    <r>
      <rPr>
        <vertAlign val="superscript"/>
        <sz val="12"/>
        <rFont val="Calibri"/>
        <family val="2"/>
      </rPr>
      <t>2</t>
    </r>
    <r>
      <rPr>
        <sz val="12"/>
        <rFont val="Calibri"/>
        <family val="2"/>
      </rPr>
      <t xml:space="preserve"> The field 'Sector' in Table 2.3.2 identifies the aggregate value by </t>
    </r>
    <r>
      <rPr>
        <b/>
        <u/>
        <sz val="12"/>
        <rFont val="Calibri"/>
        <family val="2"/>
      </rPr>
      <t>sector</t>
    </r>
    <r>
      <rPr>
        <sz val="12"/>
        <rFont val="Calibri"/>
        <family val="2"/>
      </rPr>
      <t xml:space="preserve"> that should be reported for O.10 and O.11. </t>
    </r>
  </si>
  <si>
    <r>
      <rPr>
        <vertAlign val="superscript"/>
        <sz val="12"/>
        <rFont val="Calibri"/>
        <family val="2"/>
        <scheme val="minor"/>
      </rPr>
      <t>3</t>
    </r>
    <r>
      <rPr>
        <sz val="12"/>
        <rFont val="Calibri"/>
        <family val="2"/>
        <scheme val="minor"/>
      </rPr>
      <t xml:space="preserve"> The output indicator code "O.0" is used in association with the aggregate by an entire type of intervention, when this aggregate is required.</t>
    </r>
  </si>
  <si>
    <r>
      <rPr>
        <vertAlign val="superscript"/>
        <sz val="12"/>
        <rFont val="Calibri"/>
        <family val="2"/>
      </rPr>
      <t>4</t>
    </r>
    <r>
      <rPr>
        <sz val="12"/>
        <rFont val="Calibri"/>
        <family val="2"/>
      </rPr>
      <t xml:space="preserve"> The category "Total" identifies the aggegated value for the entire </t>
    </r>
    <r>
      <rPr>
        <b/>
        <sz val="12"/>
        <rFont val="Calibri"/>
        <family val="2"/>
      </rPr>
      <t>t</t>
    </r>
    <r>
      <rPr>
        <b/>
        <u/>
        <sz val="12"/>
        <rFont val="Calibri"/>
        <family val="2"/>
      </rPr>
      <t>ype of intervention</t>
    </r>
    <r>
      <rPr>
        <b/>
        <sz val="12"/>
        <rFont val="Calibri"/>
        <family val="2"/>
      </rPr>
      <t>.</t>
    </r>
    <r>
      <rPr>
        <sz val="12"/>
        <rFont val="Calibri"/>
        <family val="2"/>
      </rPr>
      <t xml:space="preserve"> This aggregate should be reported for </t>
    </r>
    <r>
      <rPr>
        <b/>
        <u/>
        <sz val="12"/>
        <rFont val="Calibri"/>
        <family val="2"/>
      </rPr>
      <t>BISS</t>
    </r>
    <r>
      <rPr>
        <sz val="12"/>
        <rFont val="Calibri"/>
        <family val="2"/>
      </rPr>
      <t xml:space="preserve">, </t>
    </r>
    <r>
      <rPr>
        <b/>
        <u/>
        <sz val="12"/>
        <rFont val="Calibri"/>
        <family val="2"/>
      </rPr>
      <t>ANC</t>
    </r>
    <r>
      <rPr>
        <sz val="12"/>
        <rFont val="Calibri"/>
        <family val="2"/>
      </rPr>
      <t xml:space="preserve">, </t>
    </r>
    <r>
      <rPr>
        <b/>
        <u/>
        <sz val="12"/>
        <rFont val="Calibri"/>
        <family val="2"/>
      </rPr>
      <t>ASD</t>
    </r>
    <r>
      <rPr>
        <sz val="12"/>
        <rFont val="Calibri"/>
        <family val="2"/>
      </rPr>
      <t xml:space="preserve">, </t>
    </r>
    <r>
      <rPr>
        <b/>
        <u/>
        <sz val="12"/>
        <rFont val="Calibri"/>
        <family val="2"/>
      </rPr>
      <t>INVEST</t>
    </r>
    <r>
      <rPr>
        <sz val="12"/>
        <rFont val="Calibri"/>
        <family val="2"/>
      </rPr>
      <t xml:space="preserve">, and </t>
    </r>
    <r>
      <rPr>
        <b/>
        <u/>
        <sz val="12"/>
        <rFont val="Calibri"/>
        <family val="2"/>
      </rPr>
      <t>INSTAL</t>
    </r>
    <r>
      <rPr>
        <sz val="12"/>
        <rFont val="Calibri"/>
        <family val="2"/>
      </rPr>
      <t xml:space="preserve">. </t>
    </r>
  </si>
  <si>
    <t xml:space="preserve"> This aggregated value is associated with the dummy output indicator "O.0" when the type of intervention includes more output indicators (i.e. BISS, INVEST, and INSTAL), and it is automatically calculated for all the types of interventions, except for ASD (O.13), which should be reported by Member States because O.13 is broken down into categories that are not mutally exclusive and double counting may occur.</t>
  </si>
  <si>
    <r>
      <t xml:space="preserve">For </t>
    </r>
    <r>
      <rPr>
        <b/>
        <u/>
        <sz val="12"/>
        <rFont val="Calibri"/>
        <family val="2"/>
      </rPr>
      <t>INVEST</t>
    </r>
    <r>
      <rPr>
        <sz val="12"/>
        <rFont val="Calibri"/>
        <family val="2"/>
      </rPr>
      <t xml:space="preserve">, which is a type of intervention measured with more output indicators, the total aggregated value by </t>
    </r>
    <r>
      <rPr>
        <b/>
        <u/>
        <sz val="12"/>
        <rFont val="Calibri"/>
        <family val="2"/>
      </rPr>
      <t>type of intervention</t>
    </r>
    <r>
      <rPr>
        <sz val="12"/>
        <rFont val="Calibri"/>
        <family val="2"/>
      </rPr>
      <t xml:space="preserve"> should be measured with the </t>
    </r>
    <r>
      <rPr>
        <b/>
        <u/>
        <sz val="12"/>
        <rFont val="Calibri"/>
        <family val="2"/>
      </rPr>
      <t xml:space="preserve">common unit of measurement </t>
    </r>
    <r>
      <rPr>
        <sz val="12"/>
        <rFont val="Calibri"/>
        <family val="2"/>
      </rPr>
      <t>"operation".</t>
    </r>
  </si>
  <si>
    <r>
      <rPr>
        <vertAlign val="superscript"/>
        <sz val="12"/>
        <rFont val="Calibri"/>
        <family val="2"/>
      </rPr>
      <t>5</t>
    </r>
    <r>
      <rPr>
        <sz val="12"/>
        <rFont val="Calibri"/>
        <family val="2"/>
      </rPr>
      <t xml:space="preserve"> The category "Total" associated with </t>
    </r>
    <r>
      <rPr>
        <b/>
        <u/>
        <sz val="12"/>
        <rFont val="Calibri"/>
        <family val="2"/>
      </rPr>
      <t>O.3</t>
    </r>
    <r>
      <rPr>
        <sz val="12"/>
        <rFont val="Calibri"/>
        <family val="2"/>
      </rPr>
      <t xml:space="preserve"> identifies the total number of beneficiaries for the entire </t>
    </r>
    <r>
      <rPr>
        <b/>
        <u/>
        <sz val="12"/>
        <rFont val="Calibri"/>
        <family val="2"/>
      </rPr>
      <t>type of intervention</t>
    </r>
    <r>
      <rPr>
        <sz val="12"/>
        <rFont val="Calibri"/>
        <family val="2"/>
      </rPr>
      <t>, when the type of intervention is measured with a single output indicator with a breakdown into categories (e.g. ASD), or more ouptut indicators (e.g. ENVCLIM).</t>
    </r>
  </si>
  <si>
    <t>O.3 "Total" is not required for the type of intervention RISK.</t>
  </si>
  <si>
    <r>
      <rPr>
        <vertAlign val="superscript"/>
        <sz val="12"/>
        <rFont val="Calibri"/>
        <family val="2"/>
      </rPr>
      <t>6</t>
    </r>
    <r>
      <rPr>
        <sz val="12"/>
        <rFont val="Calibri"/>
        <family val="2"/>
      </rPr>
      <t xml:space="preserve"> A 'Common unit of measurement' should be used for the total aggregate value of certain </t>
    </r>
    <r>
      <rPr>
        <b/>
        <u/>
        <sz val="12"/>
        <rFont val="Calibri"/>
        <family val="2"/>
      </rPr>
      <t>output indicators</t>
    </r>
    <r>
      <rPr>
        <sz val="12"/>
        <rFont val="Calibri"/>
        <family val="2"/>
      </rPr>
      <t>. Please see the output indicator fiches and Annex II of the Cover note to find the output indicators where this applies and associated common unit of measurement.</t>
    </r>
  </si>
  <si>
    <t>2.3.3. Other aggregated values (i.e. without double counting of units) of output indicators</t>
  </si>
  <si>
    <t>Output Indicator</t>
  </si>
  <si>
    <r>
      <rPr>
        <b/>
        <sz val="11"/>
        <color rgb="FF000000"/>
        <rFont val="Calibri"/>
        <family val="2"/>
      </rPr>
      <t>Group</t>
    </r>
    <r>
      <rPr>
        <b/>
        <vertAlign val="superscript"/>
        <sz val="11"/>
        <color rgb="FF000000"/>
        <rFont val="Calibri"/>
        <family val="2"/>
      </rPr>
      <t>1</t>
    </r>
  </si>
  <si>
    <r>
      <rPr>
        <b/>
        <sz val="11"/>
        <color rgb="FF000000"/>
        <rFont val="Calibri"/>
        <family val="2"/>
      </rPr>
      <t>O.3</t>
    </r>
    <r>
      <rPr>
        <b/>
        <vertAlign val="superscript"/>
        <sz val="11"/>
        <color rgb="FFFF0000"/>
        <rFont val="Calibri"/>
        <family val="2"/>
      </rPr>
      <t>2</t>
    </r>
  </si>
  <si>
    <t>CAP support</t>
  </si>
  <si>
    <t>Female</t>
  </si>
  <si>
    <t>Male</t>
  </si>
  <si>
    <r>
      <t>Non-binary</t>
    </r>
    <r>
      <rPr>
        <vertAlign val="superscript"/>
        <sz val="11"/>
        <color rgb="FFFF0000"/>
        <rFont val="Calibri"/>
        <family val="2"/>
        <scheme val="minor"/>
      </rPr>
      <t>3</t>
    </r>
  </si>
  <si>
    <r>
      <t>Prefer not to say</t>
    </r>
    <r>
      <rPr>
        <vertAlign val="superscript"/>
        <sz val="11"/>
        <color rgb="FFFF0000"/>
        <rFont val="Calibri"/>
        <family val="2"/>
        <scheme val="minor"/>
      </rPr>
      <t>3</t>
    </r>
  </si>
  <si>
    <t>No prevalence</t>
  </si>
  <si>
    <t xml:space="preserve">Direct payments </t>
  </si>
  <si>
    <t>There are 10 beneficiaries of CIS, who are not beneficiaries of BISS</t>
  </si>
  <si>
    <t xml:space="preserve">Decoupled direct payments </t>
  </si>
  <si>
    <t>O.34</t>
  </si>
  <si>
    <t>Agricultural land: Conditionality+Eco-schemes+Environmental or climate-related commitments</t>
  </si>
  <si>
    <t>Agricultural land: Eco-scheme+Environmental or climate-related commitments</t>
  </si>
  <si>
    <t>Forest land: Eco-schemes+Environmental or climate-related commitments</t>
  </si>
  <si>
    <r>
      <t>Hectare</t>
    </r>
    <r>
      <rPr>
        <strike/>
        <sz val="11"/>
        <color rgb="FFFF0000"/>
        <rFont val="Calibri"/>
        <family val="2"/>
        <scheme val="minor"/>
      </rPr>
      <t>s</t>
    </r>
    <r>
      <rPr>
        <vertAlign val="superscript"/>
        <sz val="11"/>
        <rFont val="Calibri"/>
        <family val="2"/>
        <scheme val="minor"/>
      </rPr>
      <t>4</t>
    </r>
  </si>
  <si>
    <t>1690 [Automatically calculated]</t>
  </si>
  <si>
    <t>1914 [Automatically calculated</t>
  </si>
  <si>
    <r>
      <rPr>
        <vertAlign val="superscript"/>
        <sz val="11"/>
        <color rgb="FF000000"/>
        <rFont val="Calibri"/>
        <family val="2"/>
      </rPr>
      <t xml:space="preserve">1 </t>
    </r>
    <r>
      <rPr>
        <sz val="11"/>
        <color rgb="FF000000"/>
        <rFont val="Calibri"/>
        <family val="2"/>
      </rPr>
      <t>The field 'Group' refers to</t>
    </r>
    <r>
      <rPr>
        <strike/>
        <sz val="11"/>
        <color rgb="FFFF0000"/>
        <rFont val="Calibri"/>
        <family val="2"/>
      </rPr>
      <t xml:space="preserve"> </t>
    </r>
    <r>
      <rPr>
        <b/>
        <u/>
        <sz val="11"/>
        <color rgb="FF000000"/>
        <rFont val="Calibri"/>
        <family val="2"/>
      </rPr>
      <t xml:space="preserve">aggregated values </t>
    </r>
    <r>
      <rPr>
        <sz val="11"/>
        <color rgb="FF000000"/>
        <rFont val="Calibri"/>
        <family val="2"/>
      </rPr>
      <t>whose units belong to more than one type of intervention. These groups are described in the output indicator fiches and are only required for the output indicators in Table 2.3.3.</t>
    </r>
  </si>
  <si>
    <r>
      <rPr>
        <vertAlign val="superscript"/>
        <sz val="11"/>
        <rFont val="Calibri"/>
        <family val="2"/>
        <scheme val="minor"/>
      </rPr>
      <t>2</t>
    </r>
    <r>
      <rPr>
        <sz val="11"/>
        <rFont val="Calibri"/>
        <family val="2"/>
        <scheme val="minor"/>
      </rPr>
      <t xml:space="preserve"> All the aggregate values associated with O.3 do </t>
    </r>
    <r>
      <rPr>
        <b/>
        <u/>
        <sz val="11"/>
        <rFont val="Calibri"/>
        <family val="2"/>
        <scheme val="minor"/>
      </rPr>
      <t>not</t>
    </r>
    <r>
      <rPr>
        <sz val="11"/>
        <rFont val="Calibri"/>
        <family val="2"/>
        <scheme val="minor"/>
      </rPr>
      <t xml:space="preserve"> include final recipients of financial instruments.</t>
    </r>
  </si>
  <si>
    <r>
      <rPr>
        <vertAlign val="superscript"/>
        <sz val="11"/>
        <rFont val="Calibri"/>
        <family val="2"/>
      </rPr>
      <t xml:space="preserve">3 </t>
    </r>
    <r>
      <rPr>
        <sz val="11"/>
        <rFont val="Calibri"/>
        <family val="2"/>
      </rPr>
      <t>When these groups apply in the Member State.</t>
    </r>
  </si>
  <si>
    <r>
      <t>4</t>
    </r>
    <r>
      <rPr>
        <sz val="11"/>
        <rFont val="Calibri"/>
        <family val="2"/>
        <scheme val="minor"/>
      </rPr>
      <t xml:space="preserve"> Number of hectares in the wine sector without double counting from the types of interventions under the letters a and c.</t>
    </r>
  </si>
  <si>
    <r>
      <t>5</t>
    </r>
    <r>
      <rPr>
        <sz val="11"/>
        <rFont val="Calibri"/>
        <family val="2"/>
        <scheme val="minor"/>
      </rPr>
      <t xml:space="preserve"> Number of beneficiaries of CAP support without double counting from all the types of interventions in the Wine sector.</t>
    </r>
  </si>
  <si>
    <r>
      <rPr>
        <vertAlign val="superscript"/>
        <sz val="11"/>
        <rFont val="Calibri"/>
        <family val="2"/>
        <scheme val="minor"/>
      </rPr>
      <t>6</t>
    </r>
    <r>
      <rPr>
        <sz val="11"/>
        <rFont val="Calibri"/>
        <family val="2"/>
        <scheme val="minor"/>
      </rPr>
      <t xml:space="preserve"> Number of actions in the wine sector without double counting from the types of interventions under the letters b, d, e, f, h, I, j, k, l, and m of Article 58(1) of Reg. (EU) 2021/2115.</t>
    </r>
  </si>
  <si>
    <r>
      <rPr>
        <vertAlign val="superscript"/>
        <sz val="11"/>
        <rFont val="Calibri"/>
        <family val="2"/>
        <scheme val="minor"/>
      </rPr>
      <t xml:space="preserve">7 </t>
    </r>
    <r>
      <rPr>
        <sz val="11"/>
        <rFont val="Calibri"/>
        <family val="2"/>
        <scheme val="minor"/>
      </rPr>
      <t>Number of beekeper beneficiaries of CAP support without double counting from of all types of interventions in the apiculture sector</t>
    </r>
  </si>
  <si>
    <t>2.4. Alternative unit amounts of reference</t>
  </si>
  <si>
    <t>2.4.1. option provided by Article 134(6)(a)</t>
  </si>
  <si>
    <t xml:space="preserve">Average unit amounts for the operations selected in the previous financial year </t>
  </si>
  <si>
    <t xml:space="preserve">Related expenditure </t>
  </si>
  <si>
    <t>Related number of outputs</t>
  </si>
  <si>
    <t xml:space="preserve"> = [field 8] / [field 7]</t>
  </si>
  <si>
    <t>2.4.1. option provided by Article 134(6)(b)</t>
  </si>
  <si>
    <t xml:space="preserve"> = [field 8] / [field 9]</t>
  </si>
  <si>
    <t>2.5. Use of financial instruments in rural development interventions</t>
  </si>
  <si>
    <t>Type of intervention code</t>
  </si>
  <si>
    <r>
      <rPr>
        <sz val="11"/>
        <color rgb="FF000000"/>
        <rFont val="Calibri"/>
      </rPr>
      <t xml:space="preserve">Amount of management costs and fees declared as eligible expenditure by financial product
</t>
    </r>
    <r>
      <rPr>
        <u/>
        <sz val="11"/>
        <color rgb="FF000000"/>
        <rFont val="Calibri"/>
      </rPr>
      <t>for bodies selected through direct award</t>
    </r>
  </si>
  <si>
    <r>
      <rPr>
        <sz val="11"/>
        <color rgb="FF000000"/>
        <rFont val="Calibri"/>
      </rPr>
      <t xml:space="preserve">Amount of management costs and fees declared as eligible expenditure by financial product
</t>
    </r>
    <r>
      <rPr>
        <u/>
        <sz val="11"/>
        <color rgb="FF000000"/>
        <rFont val="Calibri"/>
      </rPr>
      <t>for bodies selected through competitive tender</t>
    </r>
  </si>
  <si>
    <r>
      <t xml:space="preserve">Management costs and fees for </t>
    </r>
    <r>
      <rPr>
        <u/>
        <sz val="11"/>
        <color theme="1"/>
        <rFont val="Calibri"/>
        <family val="2"/>
        <scheme val="minor"/>
      </rPr>
      <t>holding funds</t>
    </r>
    <r>
      <rPr>
        <sz val="11"/>
        <color theme="1"/>
        <rFont val="Calibri"/>
        <family val="2"/>
        <scheme val="minor"/>
      </rPr>
      <t xml:space="preserve"> depending on the financial product operating within the holding fund structure</t>
    </r>
  </si>
  <si>
    <r>
      <rPr>
        <sz val="11"/>
        <color rgb="FF000000"/>
        <rFont val="Calibri"/>
      </rPr>
      <t xml:space="preserve">Management costs and fees for </t>
    </r>
    <r>
      <rPr>
        <u/>
        <sz val="11"/>
        <color rgb="FF000000"/>
        <rFont val="Calibri"/>
      </rPr>
      <t>specific funds</t>
    </r>
    <r>
      <rPr>
        <sz val="11"/>
        <color rgb="FF000000"/>
        <rFont val="Calibri"/>
      </rPr>
      <t xml:space="preserve"> (set-up
either with or without the holding fund structure)</t>
    </r>
  </si>
  <si>
    <t>2.6. Information on oilseeds, cotton and transitional national aid</t>
  </si>
  <si>
    <t>For the oilseeds concerned by the Memorandum of Understanding referred to in  Article11(1) of Regulation (EU) 2021/2115:</t>
  </si>
  <si>
    <t>If crop-specific payment for cotton laid down in Title III, Chapter II, Section 3, Subsection 2 of Regulation (EU) 2021/2115 was granted:</t>
  </si>
  <si>
    <t>If transitional national aid laid down in Article 147 of Regulation (EU) 2021/2115 was granted:</t>
  </si>
  <si>
    <t>for financial year N</t>
  </si>
  <si>
    <t>[field 3] / [field 4]</t>
  </si>
  <si>
    <t>Version 6.1 of the templates for the APR, 03 October 2023</t>
  </si>
  <si>
    <r>
      <t xml:space="preserve">Please note that errors from the previous version are in </t>
    </r>
    <r>
      <rPr>
        <sz val="11"/>
        <color rgb="FFFF0000"/>
        <rFont val="Calibri"/>
        <family val="2"/>
        <scheme val="minor"/>
      </rPr>
      <t>red</t>
    </r>
    <r>
      <rPr>
        <sz val="11"/>
        <color theme="1"/>
        <rFont val="Calibri"/>
        <family val="2"/>
        <scheme val="minor"/>
      </rPr>
      <t xml:space="preserve"> in the tables, changes only in 2.2.2 and 2.3.2 compared to version from 25 September 2023.</t>
    </r>
  </si>
  <si>
    <r>
      <rPr>
        <b/>
        <sz val="11"/>
        <color rgb="FFFF0000"/>
        <rFont val="Calibri"/>
        <family val="2"/>
        <scheme val="minor"/>
      </rPr>
      <t>S</t>
    </r>
    <r>
      <rPr>
        <b/>
        <sz val="11"/>
        <color theme="1"/>
        <rFont val="Calibri"/>
        <family val="2"/>
        <scheme val="minor"/>
      </rPr>
      <t>ector (if applicable)*</t>
    </r>
  </si>
  <si>
    <r>
      <rPr>
        <b/>
        <sz val="11"/>
        <color rgb="FFFF0000"/>
        <rFont val="Calibri"/>
        <family val="2"/>
        <scheme val="minor"/>
      </rPr>
      <t>N</t>
    </r>
    <r>
      <rPr>
        <b/>
        <sz val="11"/>
        <color theme="1"/>
        <rFont val="Calibri"/>
        <family val="2"/>
        <scheme val="minor"/>
      </rPr>
      <t xml:space="preserve">umerator </t>
    </r>
    <r>
      <rPr>
        <b/>
        <strike/>
        <sz val="11"/>
        <color rgb="FFFF0000"/>
        <rFont val="Calibri"/>
        <family val="2"/>
        <scheme val="minor"/>
      </rPr>
      <t>category</t>
    </r>
    <r>
      <rPr>
        <b/>
        <sz val="11"/>
        <color theme="1"/>
        <rFont val="Calibri"/>
        <family val="2"/>
        <scheme val="minor"/>
      </rPr>
      <t xml:space="preserve"> (if applicable)**</t>
    </r>
  </si>
  <si>
    <r>
      <t xml:space="preserve">Result indicator </t>
    </r>
    <r>
      <rPr>
        <b/>
        <strike/>
        <sz val="11"/>
        <color rgb="FFFF0000"/>
        <rFont val="Calibri"/>
        <family val="2"/>
        <scheme val="minor"/>
      </rPr>
      <t>code</t>
    </r>
  </si>
  <si>
    <r>
      <rPr>
        <b/>
        <strike/>
        <sz val="11"/>
        <color rgb="FFFF0000"/>
        <rFont val="Calibri"/>
        <family val="2"/>
        <scheme val="minor"/>
      </rPr>
      <t xml:space="preserve">achieved </t>
    </r>
    <r>
      <rPr>
        <b/>
        <sz val="11"/>
        <color rgb="FFFF0000"/>
        <rFont val="Calibri"/>
        <family val="2"/>
        <scheme val="minor"/>
      </rPr>
      <t>D</t>
    </r>
    <r>
      <rPr>
        <b/>
        <sz val="11"/>
        <color theme="1"/>
        <rFont val="Calibri"/>
        <family val="2"/>
        <scheme val="minor"/>
      </rPr>
      <t>enominator value (if applicable)***</t>
    </r>
  </si>
  <si>
    <r>
      <rPr>
        <b/>
        <strike/>
        <sz val="11"/>
        <color rgb="FFFF0000"/>
        <rFont val="Calibri"/>
        <family val="2"/>
        <scheme val="minor"/>
      </rPr>
      <t>achieved n</t>
    </r>
    <r>
      <rPr>
        <b/>
        <sz val="11"/>
        <color rgb="FFFF0000"/>
        <rFont val="Calibri"/>
        <family val="2"/>
        <scheme val="minor"/>
      </rPr>
      <t>N</t>
    </r>
    <r>
      <rPr>
        <b/>
        <sz val="11"/>
        <color theme="1"/>
        <rFont val="Calibri"/>
        <family val="2"/>
        <scheme val="minor"/>
      </rPr>
      <t>umerator value</t>
    </r>
  </si>
  <si>
    <r>
      <rPr>
        <b/>
        <strike/>
        <sz val="11"/>
        <color rgb="FFFF0000"/>
        <rFont val="Calibri"/>
        <family val="2"/>
        <scheme val="minor"/>
      </rPr>
      <t>MS</t>
    </r>
    <r>
      <rPr>
        <b/>
        <sz val="11"/>
        <color theme="1"/>
        <rFont val="Calibri"/>
        <family val="2"/>
        <scheme val="minor"/>
      </rPr>
      <t xml:space="preserve"> </t>
    </r>
    <r>
      <rPr>
        <b/>
        <sz val="11"/>
        <color rgb="FFFF0000"/>
        <rFont val="Calibri"/>
        <family val="2"/>
        <scheme val="minor"/>
      </rPr>
      <t>Planned</t>
    </r>
    <r>
      <rPr>
        <b/>
        <sz val="11"/>
        <color theme="1"/>
        <rFont val="Calibri"/>
        <family val="2"/>
        <scheme val="minor"/>
      </rPr>
      <t xml:space="preserve"> unit amount code</t>
    </r>
  </si>
  <si>
    <r>
      <rPr>
        <b/>
        <strike/>
        <sz val="11"/>
        <color rgb="FFFF0000"/>
        <rFont val="Calibri"/>
        <family val="2"/>
        <scheme val="minor"/>
      </rPr>
      <t>MS</t>
    </r>
    <r>
      <rPr>
        <b/>
        <sz val="11"/>
        <color rgb="FFFF0000"/>
        <rFont val="Calibri"/>
        <family val="2"/>
        <scheme val="minor"/>
      </rPr>
      <t xml:space="preserve"> Planned unit amount group code</t>
    </r>
  </si>
  <si>
    <r>
      <rPr>
        <b/>
        <strike/>
        <sz val="11"/>
        <color rgb="FFFF0000"/>
        <rFont val="Calibri"/>
        <family val="2"/>
        <scheme val="minor"/>
      </rPr>
      <t>MS</t>
    </r>
    <r>
      <rPr>
        <b/>
        <sz val="11"/>
        <color rgb="FFFF0000"/>
        <rFont val="Calibri"/>
        <family val="2"/>
        <scheme val="minor"/>
      </rPr>
      <t xml:space="preserve"> I</t>
    </r>
    <r>
      <rPr>
        <b/>
        <sz val="11"/>
        <color theme="1"/>
        <rFont val="Calibri"/>
        <family val="2"/>
        <scheme val="minor"/>
      </rPr>
      <t xml:space="preserve">ntervention </t>
    </r>
    <r>
      <rPr>
        <b/>
        <strike/>
        <sz val="11"/>
        <color rgb="FFFF0000"/>
        <rFont val="Calibri"/>
        <family val="2"/>
        <scheme val="minor"/>
      </rPr>
      <t>code</t>
    </r>
  </si>
  <si>
    <r>
      <rPr>
        <b/>
        <sz val="11"/>
        <color rgb="FFFF0000"/>
        <rFont val="Calibri"/>
        <family val="2"/>
        <scheme val="minor"/>
      </rPr>
      <t>O</t>
    </r>
    <r>
      <rPr>
        <b/>
        <sz val="11"/>
        <color theme="1"/>
        <rFont val="Calibri"/>
        <family val="2"/>
        <scheme val="minor"/>
      </rPr>
      <t>utput indicator</t>
    </r>
  </si>
  <si>
    <r>
      <rPr>
        <b/>
        <sz val="11"/>
        <color rgb="FFFF0000"/>
        <rFont val="Calibri"/>
        <family val="2"/>
        <scheme val="minor"/>
      </rPr>
      <t>U</t>
    </r>
    <r>
      <rPr>
        <b/>
        <sz val="11"/>
        <color theme="1"/>
        <rFont val="Calibri"/>
        <family val="2"/>
        <scheme val="minor"/>
      </rPr>
      <t>nit of measurement</t>
    </r>
  </si>
  <si>
    <r>
      <rPr>
        <b/>
        <sz val="11"/>
        <color rgb="FFFF0000"/>
        <rFont val="Calibri"/>
        <family val="2"/>
        <scheme val="minor"/>
      </rPr>
      <t>R</t>
    </r>
    <r>
      <rPr>
        <b/>
        <sz val="11"/>
        <color theme="1"/>
        <rFont val="Calibri"/>
        <family val="2"/>
        <scheme val="minor"/>
      </rPr>
      <t>ealised output</t>
    </r>
  </si>
  <si>
    <r>
      <rPr>
        <b/>
        <sz val="11"/>
        <color rgb="FFFF0000"/>
        <rFont val="Calibri"/>
        <family val="2"/>
        <scheme val="minor"/>
      </rPr>
      <t>G</t>
    </r>
    <r>
      <rPr>
        <b/>
        <sz val="11"/>
        <color theme="1"/>
        <rFont val="Calibri"/>
        <family val="2"/>
        <scheme val="minor"/>
      </rPr>
      <t>ross realised expenditure (EUR)</t>
    </r>
  </si>
  <si>
    <r>
      <rPr>
        <sz val="11"/>
        <color rgb="FFFF0000"/>
        <rFont val="Calibri"/>
        <family val="2"/>
        <scheme val="minor"/>
      </rPr>
      <t>E</t>
    </r>
    <r>
      <rPr>
        <sz val="11"/>
        <color theme="1"/>
        <rFont val="Calibri"/>
        <family val="2"/>
        <scheme val="minor"/>
      </rPr>
      <t>xpenditure declared in the annual accounts</t>
    </r>
  </si>
  <si>
    <r>
      <rPr>
        <b/>
        <strike/>
        <sz val="11"/>
        <color rgb="FFFF0000"/>
        <rFont val="Calibri"/>
        <family val="2"/>
        <scheme val="minor"/>
      </rPr>
      <t>MS</t>
    </r>
    <r>
      <rPr>
        <b/>
        <sz val="11"/>
        <color rgb="FFFF0000"/>
        <rFont val="Calibri"/>
        <family val="2"/>
        <scheme val="minor"/>
      </rPr>
      <t xml:space="preserve"> Planned</t>
    </r>
    <r>
      <rPr>
        <b/>
        <sz val="11"/>
        <color theme="1"/>
        <rFont val="Calibri"/>
        <family val="2"/>
        <scheme val="minor"/>
      </rPr>
      <t xml:space="preserve"> unit amount code</t>
    </r>
  </si>
  <si>
    <r>
      <rPr>
        <b/>
        <sz val="11"/>
        <color rgb="FFFF0000"/>
        <rFont val="Calibri"/>
        <family val="2"/>
        <scheme val="minor"/>
      </rPr>
      <t>A</t>
    </r>
    <r>
      <rPr>
        <b/>
        <sz val="11"/>
        <rFont val="Calibri"/>
        <family val="2"/>
        <scheme val="minor"/>
      </rPr>
      <t>dditional national financing (for rural development interventions) or national financial assistance (for F&amp;V sectoral interventions)</t>
    </r>
  </si>
  <si>
    <r>
      <t xml:space="preserve">Output indicator </t>
    </r>
    <r>
      <rPr>
        <b/>
        <strike/>
        <sz val="11"/>
        <color rgb="FFFF0000"/>
        <rFont val="Calibri"/>
        <family val="2"/>
      </rPr>
      <t>Code</t>
    </r>
  </si>
  <si>
    <r>
      <t xml:space="preserve">2.3.2. Aggregated values (i.e. without double counting of units) of output indicators by </t>
    </r>
    <r>
      <rPr>
        <b/>
        <u/>
        <sz val="11"/>
        <color rgb="FF000000"/>
        <rFont val="Calibri"/>
        <family val="2"/>
        <scheme val="minor"/>
      </rPr>
      <t>type of intervention</t>
    </r>
    <r>
      <rPr>
        <b/>
        <sz val="11"/>
        <color rgb="FF000000"/>
        <rFont val="Calibri"/>
        <family val="2"/>
        <scheme val="minor"/>
      </rPr>
      <t xml:space="preserve"> and </t>
    </r>
    <r>
      <rPr>
        <b/>
        <u/>
        <sz val="11"/>
        <color rgb="FF000000"/>
        <rFont val="Calibri"/>
        <family val="2"/>
        <scheme val="minor"/>
      </rPr>
      <t>unit</t>
    </r>
    <r>
      <rPr>
        <b/>
        <u/>
        <sz val="11"/>
        <color rgb="FFFF0000"/>
        <rFont val="Calibri"/>
        <family val="2"/>
        <scheme val="minor"/>
      </rPr>
      <t>s</t>
    </r>
    <r>
      <rPr>
        <b/>
        <u/>
        <sz val="11"/>
        <color rgb="FF000000"/>
        <rFont val="Calibri"/>
        <family val="2"/>
        <scheme val="minor"/>
      </rPr>
      <t xml:space="preserve"> of measurement</t>
    </r>
  </si>
  <si>
    <r>
      <t xml:space="preserve">2.3.1. Aggregated values (i.e. </t>
    </r>
    <r>
      <rPr>
        <b/>
        <u/>
        <sz val="11"/>
        <rFont val="Calibri"/>
        <family val="2"/>
        <scheme val="minor"/>
      </rPr>
      <t>without double counting of units</t>
    </r>
    <r>
      <rPr>
        <b/>
        <sz val="11"/>
        <rFont val="Calibri"/>
        <family val="2"/>
        <scheme val="minor"/>
      </rPr>
      <t xml:space="preserve">) of output indicators by </t>
    </r>
    <r>
      <rPr>
        <b/>
        <u/>
        <sz val="11"/>
        <rFont val="Calibri"/>
        <family val="2"/>
        <scheme val="minor"/>
      </rPr>
      <t>intervention</t>
    </r>
    <r>
      <rPr>
        <b/>
        <sz val="11"/>
        <rFont val="Calibri"/>
        <family val="2"/>
        <scheme val="minor"/>
      </rPr>
      <t xml:space="preserve"> and </t>
    </r>
    <r>
      <rPr>
        <b/>
        <u/>
        <sz val="11"/>
        <rFont val="Calibri"/>
        <family val="2"/>
        <scheme val="minor"/>
      </rPr>
      <t>unit</t>
    </r>
    <r>
      <rPr>
        <b/>
        <u/>
        <sz val="11"/>
        <color rgb="FFFF0000"/>
        <rFont val="Calibri"/>
        <family val="2"/>
        <scheme val="minor"/>
      </rPr>
      <t>s</t>
    </r>
    <r>
      <rPr>
        <b/>
        <u/>
        <sz val="11"/>
        <rFont val="Calibri"/>
        <family val="2"/>
        <scheme val="minor"/>
      </rPr>
      <t xml:space="preserve"> of measurement</t>
    </r>
  </si>
  <si>
    <r>
      <t xml:space="preserve">Output indicator </t>
    </r>
    <r>
      <rPr>
        <b/>
        <strike/>
        <sz val="11"/>
        <color rgb="FFFF0000"/>
        <rFont val="Calibri"/>
        <family val="2"/>
        <scheme val="minor"/>
      </rPr>
      <t>Code</t>
    </r>
  </si>
  <si>
    <r>
      <rPr>
        <b/>
        <sz val="11"/>
        <color rgb="FFFF0000"/>
        <rFont val="Calibri"/>
        <family val="2"/>
        <scheme val="minor"/>
      </rPr>
      <t>R</t>
    </r>
    <r>
      <rPr>
        <b/>
        <sz val="11"/>
        <rFont val="Calibri"/>
        <family val="2"/>
        <scheme val="minor"/>
      </rPr>
      <t>atio between public expenditure and related number of outputs 
(EUR)</t>
    </r>
  </si>
  <si>
    <r>
      <rPr>
        <b/>
        <sz val="11"/>
        <color rgb="FFFF0000"/>
        <rFont val="Calibri"/>
        <family val="2"/>
        <scheme val="minor"/>
      </rPr>
      <t>R</t>
    </r>
    <r>
      <rPr>
        <b/>
        <sz val="11"/>
        <rFont val="Calibri"/>
        <family val="2"/>
        <scheme val="minor"/>
      </rPr>
      <t>atio between public expenditure and realised outputs
(EUR)</t>
    </r>
  </si>
  <si>
    <r>
      <rPr>
        <b/>
        <sz val="11"/>
        <color rgb="FFFF0000"/>
        <rFont val="Calibri"/>
        <family val="2"/>
        <scheme val="minor"/>
      </rPr>
      <t>G</t>
    </r>
    <r>
      <rPr>
        <b/>
        <sz val="11"/>
        <color theme="1"/>
        <rFont val="Calibri"/>
        <family val="2"/>
        <scheme val="minor"/>
      </rPr>
      <t>ross realised expenditure (EU amount)</t>
    </r>
  </si>
  <si>
    <r>
      <rPr>
        <b/>
        <strike/>
        <sz val="11"/>
        <color rgb="FFFF0000"/>
        <rFont val="Calibri"/>
        <family val="2"/>
        <scheme val="minor"/>
      </rPr>
      <t>MS</t>
    </r>
    <r>
      <rPr>
        <b/>
        <sz val="11"/>
        <color theme="1"/>
        <rFont val="Calibri"/>
        <family val="2"/>
        <scheme val="minor"/>
      </rPr>
      <t xml:space="preserve"> </t>
    </r>
    <r>
      <rPr>
        <b/>
        <sz val="11"/>
        <color rgb="FFFF0000"/>
        <rFont val="Calibri"/>
        <family val="2"/>
        <scheme val="minor"/>
      </rPr>
      <t>Planned</t>
    </r>
    <r>
      <rPr>
        <b/>
        <sz val="11"/>
        <color theme="1"/>
        <rFont val="Calibri"/>
        <family val="2"/>
        <scheme val="minor"/>
      </rPr>
      <t xml:space="preserve"> unit amount </t>
    </r>
    <r>
      <rPr>
        <b/>
        <sz val="11"/>
        <color rgb="FFFF0000"/>
        <rFont val="Calibri"/>
        <family val="2"/>
        <scheme val="minor"/>
      </rPr>
      <t>group</t>
    </r>
    <r>
      <rPr>
        <b/>
        <sz val="11"/>
        <color theme="1"/>
        <rFont val="Calibri"/>
        <family val="2"/>
        <scheme val="minor"/>
      </rPr>
      <t xml:space="preserve"> code</t>
    </r>
  </si>
  <si>
    <r>
      <rPr>
        <b/>
        <strike/>
        <sz val="11"/>
        <color rgb="FFFF0000"/>
        <rFont val="Calibri"/>
        <family val="2"/>
        <scheme val="minor"/>
      </rPr>
      <t>MS</t>
    </r>
    <r>
      <rPr>
        <b/>
        <sz val="11"/>
        <color theme="1"/>
        <rFont val="Calibri"/>
        <family val="2"/>
        <scheme val="minor"/>
      </rPr>
      <t xml:space="preserve"> </t>
    </r>
    <r>
      <rPr>
        <b/>
        <sz val="11"/>
        <color rgb="FFFF0000"/>
        <rFont val="Calibri"/>
        <family val="2"/>
        <scheme val="minor"/>
      </rPr>
      <t>I</t>
    </r>
    <r>
      <rPr>
        <b/>
        <sz val="11"/>
        <color theme="1"/>
        <rFont val="Calibri"/>
        <family val="2"/>
        <scheme val="minor"/>
      </rPr>
      <t xml:space="preserve">ntervention </t>
    </r>
    <r>
      <rPr>
        <b/>
        <strike/>
        <sz val="11"/>
        <color rgb="FFFF0000"/>
        <rFont val="Calibri"/>
        <family val="2"/>
        <scheme val="minor"/>
      </rPr>
      <t>code</t>
    </r>
  </si>
  <si>
    <r>
      <rPr>
        <b/>
        <sz val="11"/>
        <rFont val="Calibri"/>
        <family val="2"/>
        <scheme val="minor"/>
      </rPr>
      <t xml:space="preserve">EU </t>
    </r>
    <r>
      <rPr>
        <b/>
        <sz val="11"/>
        <color theme="1"/>
        <rFont val="Calibri"/>
        <family val="2"/>
        <scheme val="minor"/>
      </rPr>
      <t>amount not paid following a limitation due to the proportion of the value of the marketed production (EUR)</t>
    </r>
  </si>
  <si>
    <r>
      <rPr>
        <b/>
        <sz val="11"/>
        <color rgb="FFFF0000"/>
        <rFont val="Calibri"/>
        <family val="2"/>
        <scheme val="minor"/>
      </rPr>
      <t>A</t>
    </r>
    <r>
      <rPr>
        <b/>
        <sz val="11"/>
        <rFont val="Calibri"/>
        <family val="2"/>
        <scheme val="minor"/>
      </rPr>
      <t>dvances in financial years N-1 and earlier (if relevant for related output in financial year N)</t>
    </r>
  </si>
  <si>
    <r>
      <rPr>
        <b/>
        <sz val="11"/>
        <color rgb="FFFF0000"/>
        <rFont val="Calibri"/>
        <family val="2"/>
        <scheme val="minor"/>
      </rPr>
      <t>A</t>
    </r>
    <r>
      <rPr>
        <b/>
        <sz val="11"/>
        <rFont val="Calibri"/>
        <family val="2"/>
        <scheme val="minor"/>
      </rPr>
      <t>dvances in financial year N for which there is no relevant output in financial year N (minus amount)</t>
    </r>
  </si>
  <si>
    <r>
      <rPr>
        <sz val="11"/>
        <color rgb="FFFF0000"/>
        <rFont val="Calibri"/>
        <family val="2"/>
        <scheme val="minor"/>
      </rPr>
      <t>E</t>
    </r>
    <r>
      <rPr>
        <sz val="11"/>
        <color theme="1"/>
        <rFont val="Calibri"/>
        <family val="2"/>
        <scheme val="minor"/>
      </rPr>
      <t>xpenditure declared in the annual accounts (EUR)</t>
    </r>
  </si>
  <si>
    <r>
      <rPr>
        <sz val="11"/>
        <color rgb="FFFF0000"/>
        <rFont val="Calibri"/>
        <family val="2"/>
        <scheme val="minor"/>
      </rPr>
      <t>A</t>
    </r>
    <r>
      <rPr>
        <sz val="11"/>
        <rFont val="Calibri"/>
        <family val="2"/>
        <scheme val="minor"/>
      </rPr>
      <t>dvances in financial years N-1 and earlier (if relevant for related output in financial year N)</t>
    </r>
  </si>
  <si>
    <r>
      <rPr>
        <sz val="11"/>
        <color rgb="FFFF0000"/>
        <rFont val="Calibri"/>
        <family val="2"/>
        <scheme val="minor"/>
      </rPr>
      <t>A</t>
    </r>
    <r>
      <rPr>
        <sz val="11"/>
        <rFont val="Calibri"/>
        <family val="2"/>
        <scheme val="minor"/>
      </rPr>
      <t>dvances in financial year N for which there is no relevant output in financial year N (minus amount)</t>
    </r>
  </si>
  <si>
    <r>
      <rPr>
        <b/>
        <sz val="11"/>
        <color rgb="FFFF0000"/>
        <rFont val="Calibri"/>
        <family val="2"/>
        <scheme val="minor"/>
      </rPr>
      <t>G</t>
    </r>
    <r>
      <rPr>
        <b/>
        <sz val="11"/>
        <color theme="1"/>
        <rFont val="Calibri"/>
        <family val="2"/>
        <scheme val="minor"/>
      </rPr>
      <t>ross realised expenditure</t>
    </r>
  </si>
  <si>
    <r>
      <rPr>
        <sz val="11"/>
        <rFont val="Calibri"/>
        <family val="2"/>
        <scheme val="minor"/>
      </rPr>
      <t xml:space="preserve">EU </t>
    </r>
    <r>
      <rPr>
        <sz val="11"/>
        <color theme="1"/>
        <rFont val="Calibri"/>
        <family val="2"/>
        <scheme val="minor"/>
      </rPr>
      <t>amount not paid following a limitation due to the proportion of the value of the marketed production (excluding wine and apiculture sectors)</t>
    </r>
  </si>
  <si>
    <r>
      <rPr>
        <sz val="11"/>
        <rFont val="Calibri"/>
        <family val="2"/>
        <scheme val="minor"/>
      </rPr>
      <t>EU</t>
    </r>
    <r>
      <rPr>
        <sz val="11"/>
        <color theme="1"/>
        <rFont val="Calibri"/>
        <family val="2"/>
        <scheme val="minor"/>
      </rPr>
      <t xml:space="preserve"> amount not paid following penalties</t>
    </r>
  </si>
  <si>
    <r>
      <rPr>
        <b/>
        <strike/>
        <sz val="11"/>
        <color rgb="FFFF0000"/>
        <rFont val="Calibri"/>
        <family val="2"/>
        <scheme val="minor"/>
      </rPr>
      <t>MS</t>
    </r>
    <r>
      <rPr>
        <b/>
        <sz val="11"/>
        <color theme="1"/>
        <rFont val="Calibri"/>
        <family val="2"/>
        <scheme val="minor"/>
      </rPr>
      <t xml:space="preserve"> </t>
    </r>
    <r>
      <rPr>
        <b/>
        <sz val="11"/>
        <color rgb="FFFF0000"/>
        <rFont val="Calibri"/>
        <family val="2"/>
        <scheme val="minor"/>
      </rPr>
      <t xml:space="preserve">Planned </t>
    </r>
    <r>
      <rPr>
        <b/>
        <sz val="11"/>
        <color theme="1"/>
        <rFont val="Calibri"/>
        <family val="2"/>
        <scheme val="minor"/>
      </rPr>
      <t>unit amount code</t>
    </r>
  </si>
  <si>
    <r>
      <rPr>
        <b/>
        <strike/>
        <sz val="11"/>
        <color rgb="FFFF0000"/>
        <rFont val="Calibri"/>
        <family val="2"/>
        <scheme val="minor"/>
      </rPr>
      <t>MS grouped</t>
    </r>
    <r>
      <rPr>
        <b/>
        <sz val="11"/>
        <color theme="1"/>
        <rFont val="Calibri"/>
        <family val="2"/>
        <scheme val="minor"/>
      </rPr>
      <t xml:space="preserve"> </t>
    </r>
    <r>
      <rPr>
        <b/>
        <sz val="11"/>
        <color rgb="FFFF0000"/>
        <rFont val="Calibri"/>
        <family val="2"/>
        <scheme val="minor"/>
      </rPr>
      <t>Planned</t>
    </r>
    <r>
      <rPr>
        <b/>
        <sz val="11"/>
        <color theme="1"/>
        <rFont val="Calibri"/>
        <family val="2"/>
        <scheme val="minor"/>
      </rPr>
      <t xml:space="preserve"> unit amount</t>
    </r>
    <r>
      <rPr>
        <b/>
        <sz val="11"/>
        <color rgb="FFFF0000"/>
        <rFont val="Calibri"/>
        <family val="2"/>
        <scheme val="minor"/>
      </rPr>
      <t xml:space="preserve"> group </t>
    </r>
    <r>
      <rPr>
        <b/>
        <sz val="11"/>
        <color theme="1"/>
        <rFont val="Calibri"/>
        <family val="2"/>
        <scheme val="minor"/>
      </rPr>
      <t>code</t>
    </r>
  </si>
  <si>
    <r>
      <rPr>
        <b/>
        <strike/>
        <sz val="11"/>
        <color rgb="FFFF0000"/>
        <rFont val="Calibri"/>
        <family val="2"/>
        <scheme val="minor"/>
      </rPr>
      <t xml:space="preserve">MS </t>
    </r>
    <r>
      <rPr>
        <b/>
        <sz val="11"/>
        <color rgb="FFFF0000"/>
        <rFont val="Calibri"/>
        <family val="2"/>
        <scheme val="minor"/>
      </rPr>
      <t>I</t>
    </r>
    <r>
      <rPr>
        <b/>
        <sz val="11"/>
        <color theme="1"/>
        <rFont val="Calibri"/>
        <family val="2"/>
        <scheme val="minor"/>
      </rPr>
      <t xml:space="preserve">ntervention </t>
    </r>
    <r>
      <rPr>
        <b/>
        <strike/>
        <sz val="11"/>
        <color rgb="FFFF0000"/>
        <rFont val="Calibri"/>
        <family val="2"/>
        <scheme val="minor"/>
      </rPr>
      <t>code</t>
    </r>
  </si>
  <si>
    <r>
      <rPr>
        <b/>
        <sz val="11"/>
        <color rgb="FFFF0000"/>
        <rFont val="Calibri"/>
        <family val="2"/>
        <scheme val="minor"/>
      </rPr>
      <t>R</t>
    </r>
    <r>
      <rPr>
        <b/>
        <sz val="11"/>
        <rFont val="Calibri"/>
        <family val="2"/>
        <scheme val="minor"/>
      </rPr>
      <t>ealised output excluding outputs generated exclusively by additional national financing</t>
    </r>
  </si>
  <si>
    <r>
      <rPr>
        <b/>
        <sz val="11"/>
        <color rgb="FFFF0000"/>
        <rFont val="Calibri"/>
        <family val="2"/>
        <scheme val="minor"/>
      </rPr>
      <t>A</t>
    </r>
    <r>
      <rPr>
        <b/>
        <sz val="11"/>
        <rFont val="Calibri"/>
        <family val="2"/>
        <scheme val="minor"/>
      </rPr>
      <t>mount recovered within the current period</t>
    </r>
  </si>
  <si>
    <r>
      <rPr>
        <b/>
        <sz val="11"/>
        <color rgb="FFFF0000"/>
        <rFont val="Calibri"/>
        <family val="2"/>
        <scheme val="minor"/>
      </rPr>
      <t>A</t>
    </r>
    <r>
      <rPr>
        <b/>
        <sz val="11"/>
        <rFont val="Calibri"/>
        <family val="2"/>
        <scheme val="minor"/>
      </rPr>
      <t>mount recovered from a closed period</t>
    </r>
  </si>
  <si>
    <r>
      <rPr>
        <b/>
        <sz val="11"/>
        <color rgb="FFFF0000"/>
        <rFont val="Calibri"/>
        <family val="2"/>
        <scheme val="minor"/>
      </rPr>
      <t>A</t>
    </r>
    <r>
      <rPr>
        <b/>
        <sz val="11"/>
        <color theme="1"/>
        <rFont val="Calibri"/>
        <family val="2"/>
        <scheme val="minor"/>
      </rPr>
      <t>dvances in financial years N-1 and earlier (if relevant for related output in financial year N)</t>
    </r>
  </si>
  <si>
    <r>
      <rPr>
        <b/>
        <sz val="11"/>
        <color rgb="FFFF0000"/>
        <rFont val="Calibri"/>
        <family val="2"/>
        <scheme val="minor"/>
      </rPr>
      <t>A</t>
    </r>
    <r>
      <rPr>
        <b/>
        <sz val="11"/>
        <color theme="1"/>
        <rFont val="Calibri"/>
        <family val="2"/>
        <scheme val="minor"/>
      </rPr>
      <t>mount not paid following penalties</t>
    </r>
  </si>
  <si>
    <r>
      <rPr>
        <b/>
        <sz val="11"/>
        <color rgb="FFFF0000"/>
        <rFont val="Calibri"/>
        <family val="2"/>
        <scheme val="minor"/>
      </rPr>
      <t>A</t>
    </r>
    <r>
      <rPr>
        <b/>
        <sz val="11"/>
        <color theme="1"/>
        <rFont val="Calibri"/>
        <family val="2"/>
        <scheme val="minor"/>
      </rPr>
      <t>dvances in financial year N for which there is no relevant output in financial year N (minus amount)</t>
    </r>
  </si>
  <si>
    <r>
      <rPr>
        <sz val="11"/>
        <color rgb="FFFF0000"/>
        <rFont val="Calibri"/>
        <family val="2"/>
        <scheme val="minor"/>
      </rPr>
      <t>A</t>
    </r>
    <r>
      <rPr>
        <sz val="11"/>
        <rFont val="Calibri"/>
        <family val="2"/>
        <scheme val="minor"/>
      </rPr>
      <t>mount recovered within the current period (public expenditure excluding additional national financing)</t>
    </r>
  </si>
  <si>
    <r>
      <rPr>
        <sz val="11"/>
        <color rgb="FFFF0000"/>
        <rFont val="Calibri"/>
        <family val="2"/>
        <scheme val="minor"/>
      </rPr>
      <t>A</t>
    </r>
    <r>
      <rPr>
        <sz val="11"/>
        <rFont val="Calibri"/>
        <family val="2"/>
        <scheme val="minor"/>
      </rPr>
      <t>mount recovered from a closed period (public expenditure excluding additional national financing)</t>
    </r>
  </si>
  <si>
    <r>
      <rPr>
        <sz val="11"/>
        <color rgb="FFFF0000"/>
        <rFont val="Calibri"/>
        <family val="2"/>
        <scheme val="minor"/>
      </rPr>
      <t>A</t>
    </r>
    <r>
      <rPr>
        <sz val="11"/>
        <rFont val="Calibri"/>
        <family val="2"/>
        <scheme val="minor"/>
      </rPr>
      <t>mount not paid following penalties ( (public expenditure excluding additional national financing)</t>
    </r>
  </si>
  <si>
    <r>
      <rPr>
        <b/>
        <strike/>
        <sz val="11"/>
        <color rgb="FFFF0000"/>
        <rFont val="Calibri"/>
        <family val="2"/>
        <scheme val="minor"/>
      </rPr>
      <t>MS i</t>
    </r>
    <r>
      <rPr>
        <b/>
        <sz val="11"/>
        <color rgb="FFFF0000"/>
        <rFont val="Calibri"/>
        <family val="2"/>
        <scheme val="minor"/>
      </rPr>
      <t>I</t>
    </r>
    <r>
      <rPr>
        <b/>
        <sz val="11"/>
        <color theme="1"/>
        <rFont val="Calibri"/>
        <family val="2"/>
        <scheme val="minor"/>
      </rPr>
      <t>ntervention</t>
    </r>
    <r>
      <rPr>
        <b/>
        <strike/>
        <sz val="11"/>
        <color rgb="FFFF0000"/>
        <rFont val="Calibri"/>
        <family val="2"/>
        <scheme val="minor"/>
      </rPr>
      <t xml:space="preserve"> code</t>
    </r>
  </si>
  <si>
    <r>
      <t xml:space="preserve">Intervention
</t>
    </r>
    <r>
      <rPr>
        <b/>
        <strike/>
        <sz val="11"/>
        <color rgb="FFFF0000"/>
        <rFont val="Calibri"/>
        <family val="2"/>
      </rPr>
      <t>Code</t>
    </r>
    <r>
      <rPr>
        <b/>
        <vertAlign val="superscript"/>
        <sz val="11"/>
        <rFont val="Calibri"/>
        <family val="2"/>
      </rPr>
      <t>2</t>
    </r>
  </si>
  <si>
    <r>
      <rPr>
        <b/>
        <strike/>
        <sz val="11"/>
        <color rgb="FFFF0000"/>
        <rFont val="Calibri"/>
        <family val="2"/>
        <scheme val="minor"/>
      </rPr>
      <t>MS grouped</t>
    </r>
    <r>
      <rPr>
        <b/>
        <sz val="11"/>
        <color theme="1"/>
        <rFont val="Calibri"/>
        <family val="2"/>
        <scheme val="minor"/>
      </rPr>
      <t xml:space="preserve"> </t>
    </r>
    <r>
      <rPr>
        <b/>
        <sz val="11"/>
        <color rgb="FFFF0000"/>
        <rFont val="Calibri"/>
        <family val="2"/>
        <scheme val="minor"/>
      </rPr>
      <t>Planned</t>
    </r>
    <r>
      <rPr>
        <b/>
        <sz val="11"/>
        <color theme="1"/>
        <rFont val="Calibri"/>
        <family val="2"/>
        <scheme val="minor"/>
      </rPr>
      <t xml:space="preserve"> unit amount </t>
    </r>
    <r>
      <rPr>
        <b/>
        <sz val="11"/>
        <color rgb="FFFF0000"/>
        <rFont val="Calibri"/>
        <family val="2"/>
        <scheme val="minor"/>
      </rPr>
      <t>group</t>
    </r>
    <r>
      <rPr>
        <b/>
        <sz val="11"/>
        <color theme="1"/>
        <rFont val="Calibri"/>
        <family val="2"/>
        <scheme val="minor"/>
      </rPr>
      <t xml:space="preserve"> code</t>
    </r>
  </si>
  <si>
    <r>
      <rPr>
        <b/>
        <sz val="11"/>
        <color rgb="FFFF0000"/>
        <rFont val="Calibri"/>
        <family val="2"/>
        <scheme val="minor"/>
      </rPr>
      <t>R</t>
    </r>
    <r>
      <rPr>
        <b/>
        <sz val="11"/>
        <rFont val="Calibri"/>
        <family val="2"/>
        <scheme val="minor"/>
      </rPr>
      <t xml:space="preserve">ealised outputs for operations for which payments have been made in the previous financial year </t>
    </r>
  </si>
  <si>
    <r>
      <rPr>
        <b/>
        <sz val="11"/>
        <color rgb="FFFF0000"/>
        <rFont val="Calibri"/>
        <family val="2"/>
        <scheme val="minor"/>
      </rPr>
      <t>P</t>
    </r>
    <r>
      <rPr>
        <b/>
        <sz val="11"/>
        <rFont val="Calibri"/>
        <family val="2"/>
        <scheme val="minor"/>
      </rPr>
      <t>ublic expenditure excluding additional national financing committed for operations for which payments have been made in the previous financial year (EUR)</t>
    </r>
  </si>
  <si>
    <r>
      <rPr>
        <b/>
        <sz val="11"/>
        <color rgb="FFFF0000"/>
        <rFont val="Calibri"/>
        <family val="2"/>
        <scheme val="minor"/>
      </rPr>
      <t>R</t>
    </r>
    <r>
      <rPr>
        <b/>
        <sz val="11"/>
        <rFont val="Calibri"/>
        <family val="2"/>
        <scheme val="minor"/>
      </rPr>
      <t xml:space="preserve">elated number of outputs </t>
    </r>
  </si>
  <si>
    <r>
      <rPr>
        <sz val="11"/>
        <color rgb="FFFF0000"/>
        <rFont val="Calibri"/>
        <family val="2"/>
        <scheme val="minor"/>
      </rPr>
      <t>I</t>
    </r>
    <r>
      <rPr>
        <sz val="11"/>
        <color theme="1"/>
        <rFont val="Calibri"/>
        <family val="2"/>
        <scheme val="minor"/>
      </rPr>
      <t>ntervention</t>
    </r>
    <r>
      <rPr>
        <strike/>
        <sz val="11"/>
        <color rgb="FFFF0000"/>
        <rFont val="Calibri"/>
        <family val="2"/>
        <scheme val="minor"/>
      </rPr>
      <t xml:space="preserve"> code</t>
    </r>
  </si>
  <si>
    <r>
      <rPr>
        <sz val="11"/>
        <color rgb="FFFF0000"/>
        <rFont val="Calibri"/>
        <family val="2"/>
        <scheme val="minor"/>
      </rPr>
      <t>T</t>
    </r>
    <r>
      <rPr>
        <sz val="11"/>
        <color theme="1"/>
        <rFont val="Calibri"/>
        <family val="2"/>
        <scheme val="minor"/>
      </rPr>
      <t>otal number of hectares for which support has been actually paid</t>
    </r>
  </si>
  <si>
    <t>Number of beneficiaries</t>
  </si>
  <si>
    <r>
      <rPr>
        <sz val="11"/>
        <color rgb="FFFF0000"/>
        <rFont val="Calibri"/>
        <family val="2"/>
        <scheme val="minor"/>
      </rPr>
      <t>N</t>
    </r>
    <r>
      <rPr>
        <sz val="11"/>
        <color theme="1"/>
        <rFont val="Calibri"/>
        <family val="2"/>
        <scheme val="minor"/>
      </rPr>
      <t>umber of beneficiaries</t>
    </r>
  </si>
  <si>
    <r>
      <rPr>
        <sz val="11"/>
        <color rgb="FFFF0000"/>
        <rFont val="Calibri"/>
        <family val="2"/>
        <scheme val="minor"/>
      </rPr>
      <t>A</t>
    </r>
    <r>
      <rPr>
        <sz val="11"/>
        <color theme="1"/>
        <rFont val="Calibri"/>
        <family val="2"/>
        <scheme val="minor"/>
      </rPr>
      <t>mount of payment per hectare</t>
    </r>
  </si>
  <si>
    <r>
      <rPr>
        <sz val="11"/>
        <color rgb="FFFF0000"/>
        <rFont val="Calibri"/>
        <family val="2"/>
        <scheme val="minor"/>
      </rPr>
      <t>N</t>
    </r>
    <r>
      <rPr>
        <sz val="11"/>
        <color theme="1"/>
        <rFont val="Calibri"/>
        <family val="2"/>
        <scheme val="minor"/>
      </rPr>
      <t>umber of hectares for which the payment was granted</t>
    </r>
  </si>
  <si>
    <r>
      <rPr>
        <sz val="11"/>
        <color rgb="FFFF0000"/>
        <rFont val="Calibri"/>
        <family val="2"/>
        <scheme val="minor"/>
      </rPr>
      <t>A</t>
    </r>
    <r>
      <rPr>
        <sz val="11"/>
        <color theme="1"/>
        <rFont val="Calibri"/>
        <family val="2"/>
        <scheme val="minor"/>
      </rPr>
      <t>mount of transitional national aid granted</t>
    </r>
  </si>
  <si>
    <r>
      <rPr>
        <sz val="11"/>
        <color rgb="FFFF0000"/>
        <rFont val="Calibri"/>
        <family val="2"/>
        <scheme val="minor"/>
      </rPr>
      <t>N</t>
    </r>
    <r>
      <rPr>
        <sz val="11"/>
        <color theme="1"/>
        <rFont val="Calibri"/>
        <family val="2"/>
        <scheme val="minor"/>
      </rPr>
      <t>umber of hectares, animals or other units for which that aid has been granted</t>
    </r>
  </si>
  <si>
    <r>
      <rPr>
        <sz val="11"/>
        <color rgb="FFFF0000"/>
        <rFont val="Calibri"/>
        <family val="2"/>
        <scheme val="minor"/>
      </rPr>
      <t>R</t>
    </r>
    <r>
      <rPr>
        <sz val="11"/>
        <color theme="1"/>
        <rFont val="Calibri"/>
        <family val="2"/>
        <scheme val="minor"/>
      </rPr>
      <t>ealised unit amount
(EUR)</t>
    </r>
  </si>
  <si>
    <r>
      <t>Beneficiar</t>
    </r>
    <r>
      <rPr>
        <sz val="11"/>
        <color rgb="FFFF0000"/>
        <rFont val="Calibri"/>
        <family val="2"/>
        <scheme val="minor"/>
      </rPr>
      <t>ies</t>
    </r>
  </si>
  <si>
    <r>
      <t>Livestock unit</t>
    </r>
    <r>
      <rPr>
        <sz val="11"/>
        <color rgb="FFFF0000"/>
        <rFont val="Calibri"/>
        <family val="2"/>
        <scheme val="minor"/>
      </rPr>
      <t>s</t>
    </r>
  </si>
  <si>
    <r>
      <t>Fund</t>
    </r>
    <r>
      <rPr>
        <sz val="11"/>
        <color rgb="FFFF0000"/>
        <rFont val="Calibri"/>
        <family val="2"/>
        <scheme val="minor"/>
      </rPr>
      <t>s</t>
    </r>
  </si>
  <si>
    <r>
      <t>Operation</t>
    </r>
    <r>
      <rPr>
        <sz val="11"/>
        <color rgb="FFFF0000"/>
        <rFont val="Calibri"/>
        <family val="2"/>
        <scheme val="minor"/>
      </rPr>
      <t>s</t>
    </r>
  </si>
  <si>
    <r>
      <t>Preparatory action</t>
    </r>
    <r>
      <rPr>
        <sz val="11"/>
        <color rgb="FFFF0000"/>
        <rFont val="Calibri"/>
        <family val="2"/>
        <scheme val="minor"/>
      </rPr>
      <t>s</t>
    </r>
  </si>
  <si>
    <r>
      <t>Project</t>
    </r>
    <r>
      <rPr>
        <sz val="11"/>
        <color rgb="FFFF0000"/>
        <rFont val="Calibri"/>
        <family val="2"/>
        <scheme val="minor"/>
      </rPr>
      <t>s</t>
    </r>
  </si>
  <si>
    <r>
      <t>Strateg</t>
    </r>
    <r>
      <rPr>
        <sz val="11"/>
        <color rgb="FFFF0000"/>
        <rFont val="Calibri"/>
        <family val="2"/>
        <scheme val="minor"/>
      </rPr>
      <t>ies</t>
    </r>
  </si>
  <si>
    <r>
      <t>Hectolitre</t>
    </r>
    <r>
      <rPr>
        <sz val="11"/>
        <color rgb="FFFF0000"/>
        <rFont val="Calibri"/>
        <family val="2"/>
        <scheme val="minor"/>
      </rPr>
      <t>s</t>
    </r>
  </si>
  <si>
    <r>
      <t>Action</t>
    </r>
    <r>
      <rPr>
        <sz val="11"/>
        <color rgb="FFFF0000"/>
        <rFont val="Calibri"/>
        <family val="2"/>
        <scheme val="minor"/>
      </rPr>
      <t>s</t>
    </r>
  </si>
  <si>
    <r>
      <t>Beehive</t>
    </r>
    <r>
      <rPr>
        <sz val="11"/>
        <color rgb="FFFF0000"/>
        <rFont val="Calibri"/>
        <family val="2"/>
        <scheme val="minor"/>
      </rPr>
      <t>s</t>
    </r>
  </si>
  <si>
    <r>
      <t>Farmer</t>
    </r>
    <r>
      <rPr>
        <sz val="11"/>
        <color rgb="FFFF0000"/>
        <rFont val="Calibri"/>
        <family val="2"/>
        <scheme val="minor"/>
      </rPr>
      <t>s</t>
    </r>
  </si>
  <si>
    <r>
      <t>Beneficiar</t>
    </r>
    <r>
      <rPr>
        <sz val="11"/>
        <color rgb="FFFF0000"/>
        <rFont val="Calibri"/>
        <family val="2"/>
        <scheme val="minor"/>
      </rPr>
      <t>ies</t>
    </r>
    <r>
      <rPr>
        <vertAlign val="superscript"/>
        <sz val="11"/>
        <rFont val="Calibri"/>
        <family val="2"/>
        <scheme val="minor"/>
      </rPr>
      <t>5</t>
    </r>
  </si>
  <si>
    <r>
      <t>Action</t>
    </r>
    <r>
      <rPr>
        <sz val="11"/>
        <color rgb="FFFF0000"/>
        <rFont val="Calibri"/>
        <family val="2"/>
        <scheme val="minor"/>
      </rPr>
      <t>s</t>
    </r>
    <r>
      <rPr>
        <vertAlign val="superscript"/>
        <sz val="11"/>
        <rFont val="Calibri"/>
        <family val="2"/>
        <scheme val="minor"/>
      </rPr>
      <t>6</t>
    </r>
  </si>
  <si>
    <r>
      <t>Beneficiar</t>
    </r>
    <r>
      <rPr>
        <sz val="11"/>
        <color rgb="FFFF0000"/>
        <rFont val="Calibri"/>
        <family val="2"/>
        <scheme val="minor"/>
      </rPr>
      <t>ies</t>
    </r>
    <r>
      <rPr>
        <vertAlign val="superscript"/>
        <sz val="11"/>
        <rFont val="Calibri"/>
        <family val="2"/>
        <scheme val="minor"/>
      </rPr>
      <t>7</t>
    </r>
  </si>
  <si>
    <r>
      <rPr>
        <sz val="11"/>
        <color rgb="FFFF0000"/>
        <rFont val="Calibri"/>
        <family val="2"/>
        <scheme val="minor"/>
      </rPr>
      <t>E</t>
    </r>
    <r>
      <rPr>
        <sz val="11"/>
        <color theme="1"/>
        <rFont val="Calibri"/>
        <family val="2"/>
        <scheme val="minor"/>
      </rPr>
      <t>quity</t>
    </r>
  </si>
  <si>
    <r>
      <rPr>
        <sz val="11"/>
        <color rgb="FFFF0000"/>
        <rFont val="Calibri"/>
        <family val="2"/>
        <scheme val="minor"/>
      </rPr>
      <t>G</t>
    </r>
    <r>
      <rPr>
        <sz val="11"/>
        <color theme="1"/>
        <rFont val="Calibri"/>
        <family val="2"/>
        <scheme val="minor"/>
      </rPr>
      <t>uarantee</t>
    </r>
  </si>
  <si>
    <r>
      <rPr>
        <sz val="11"/>
        <color rgb="FFFF0000"/>
        <rFont val="Calibri"/>
        <family val="2"/>
        <scheme val="minor"/>
      </rPr>
      <t>L</t>
    </r>
    <r>
      <rPr>
        <sz val="11"/>
        <color theme="1"/>
        <rFont val="Calibri"/>
        <family val="2"/>
        <scheme val="minor"/>
      </rPr>
      <t>oans</t>
    </r>
  </si>
  <si>
    <r>
      <rPr>
        <sz val="11"/>
        <color rgb="FFFF0000"/>
        <rFont val="Calibri"/>
        <family val="2"/>
        <scheme val="minor"/>
      </rPr>
      <t>G</t>
    </r>
    <r>
      <rPr>
        <sz val="11"/>
        <color theme="1"/>
        <rFont val="Calibri"/>
        <family val="2"/>
        <scheme val="minor"/>
      </rPr>
      <t>rants within a financial instrument operation</t>
    </r>
  </si>
  <si>
    <r>
      <rPr>
        <sz val="11"/>
        <color rgb="FFFF0000"/>
        <rFont val="Calibri"/>
        <family val="2"/>
        <scheme val="minor"/>
      </rPr>
      <t>E</t>
    </r>
    <r>
      <rPr>
        <sz val="11"/>
        <color theme="1"/>
        <rFont val="Calibri"/>
        <family val="2"/>
        <scheme val="minor"/>
      </rPr>
      <t>quity or quasi-equity</t>
    </r>
  </si>
  <si>
    <r>
      <t xml:space="preserve">For guarantees, total value of loans, equity or quasi-equity investments in final recipients which were guaranteed with eligible public expenditure excluding additional national financing referred to in Article 115(5) of </t>
    </r>
    <r>
      <rPr>
        <strike/>
        <sz val="11"/>
        <color rgb="FFFF0000"/>
        <rFont val="Calibri"/>
        <family val="2"/>
        <scheme val="minor"/>
      </rPr>
      <t>this</t>
    </r>
    <r>
      <rPr>
        <sz val="11"/>
        <color rgb="FFFF0000"/>
        <rFont val="Calibri"/>
        <family val="2"/>
        <scheme val="minor"/>
      </rPr>
      <t xml:space="preserve"> Regulation (EU) 2021/2115</t>
    </r>
    <r>
      <rPr>
        <sz val="11"/>
        <color theme="1"/>
        <rFont val="Calibri"/>
        <family val="2"/>
        <scheme val="minor"/>
      </rPr>
      <t xml:space="preserve"> and which were actually disbursed to final recipients</t>
    </r>
  </si>
  <si>
    <r>
      <rPr>
        <sz val="11"/>
        <color rgb="FFFF0000"/>
        <rFont val="Calibri"/>
        <family val="2"/>
        <scheme val="minor"/>
      </rPr>
      <t>R</t>
    </r>
    <r>
      <rPr>
        <sz val="11"/>
        <color theme="1"/>
        <rFont val="Calibri"/>
        <family val="2"/>
        <scheme val="minor"/>
      </rPr>
      <t>esources returned attributable to support from the EAFRD in accordance with Article 62 of Regulation (EU) 2021/1060</t>
    </r>
  </si>
  <si>
    <r>
      <rPr>
        <sz val="11"/>
        <color rgb="FFFF0000"/>
        <rFont val="Calibri"/>
        <family val="2"/>
        <scheme val="minor"/>
      </rPr>
      <t>I</t>
    </r>
    <r>
      <rPr>
        <sz val="11"/>
        <color theme="1"/>
        <rFont val="Calibri"/>
        <family val="2"/>
        <scheme val="minor"/>
      </rPr>
      <t>nterest and other gains generated by support from the EAFRD contribution to financial instruments in accordance with Article 60 of Regulation (EU) 2021/1060</t>
    </r>
  </si>
  <si>
    <r>
      <rPr>
        <sz val="11"/>
        <color rgb="FFFF0000"/>
        <rFont val="Calibri"/>
        <family val="2"/>
        <scheme val="minor"/>
      </rPr>
      <t>A</t>
    </r>
    <r>
      <rPr>
        <sz val="11"/>
        <color theme="1"/>
        <rFont val="Calibri"/>
        <family val="2"/>
        <scheme val="minor"/>
      </rPr>
      <t>mount of private and public resources mobilised in addition to the EAFRD</t>
    </r>
  </si>
  <si>
    <r>
      <rPr>
        <sz val="11"/>
        <color rgb="FFFF0000"/>
        <rFont val="Calibri"/>
        <family val="2"/>
        <scheme val="minor"/>
      </rPr>
      <t>E</t>
    </r>
    <r>
      <rPr>
        <sz val="11"/>
        <color theme="1"/>
        <rFont val="Calibri"/>
        <family val="2"/>
        <scheme val="minor"/>
      </rPr>
      <t>ligible expenditure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</si>
</sst>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60">
    <font>
      <sz val="11"/>
      <color theme="1"/>
      <name val="Calibri"/>
      <family val="2"/>
      <scheme val="minor"/>
    </font>
    <font>
      <sz val="11"/>
      <color theme="1"/>
      <name val="Calibri"/>
      <family val="2"/>
      <scheme val="minor"/>
    </font>
    <font>
      <b/>
      <sz val="11"/>
      <color theme="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
      <name val="Calibri"/>
      <family val="2"/>
      <scheme val="minor"/>
    </font>
    <font>
      <b/>
      <sz val="11"/>
      <color rgb="FF000000"/>
      <name val="Calibri"/>
    </font>
    <font>
      <sz val="11"/>
      <color rgb="FF000000"/>
      <name val="Calibri"/>
    </font>
    <font>
      <u/>
      <sz val="11"/>
      <color rgb="FF000000"/>
      <name val="Calibri"/>
    </font>
    <font>
      <i/>
      <sz val="11"/>
      <color rgb="FF000000"/>
      <name val="Calibri"/>
    </font>
    <font>
      <sz val="10"/>
      <color rgb="FF000000"/>
      <name val="Arial"/>
    </font>
    <font>
      <b/>
      <sz val="11"/>
      <color theme="1"/>
      <name val="Calibri"/>
    </font>
    <font>
      <b/>
      <sz val="11"/>
      <color rgb="FF8EA9DB"/>
      <name val="Calibri"/>
    </font>
    <font>
      <b/>
      <sz val="11"/>
      <color rgb="FF8EA9DB"/>
      <name val="Calibri"/>
      <family val="2"/>
      <scheme val="minor"/>
    </font>
    <font>
      <sz val="11"/>
      <color rgb="FFFF0000"/>
      <name val="Calibri"/>
      <family val="2"/>
      <scheme val="minor"/>
    </font>
    <font>
      <b/>
      <u/>
      <sz val="11"/>
      <name val="Calibri"/>
      <family val="2"/>
      <scheme val="minor"/>
    </font>
    <font>
      <b/>
      <sz val="11"/>
      <name val="Calibri"/>
      <family val="2"/>
    </font>
    <font>
      <vertAlign val="superscript"/>
      <sz val="11"/>
      <name val="Calibri"/>
      <family val="2"/>
      <scheme val="minor"/>
    </font>
    <font>
      <vertAlign val="superscript"/>
      <sz val="11"/>
      <color rgb="FFFF0000"/>
      <name val="Calibri"/>
      <family val="2"/>
      <scheme val="minor"/>
    </font>
    <font>
      <b/>
      <sz val="11"/>
      <color rgb="FF000000"/>
      <name val="Calibri"/>
      <family val="2"/>
    </font>
    <font>
      <b/>
      <vertAlign val="superscript"/>
      <sz val="11"/>
      <color rgb="FF000000"/>
      <name val="Calibri"/>
      <family val="2"/>
    </font>
    <font>
      <strike/>
      <sz val="11"/>
      <color rgb="FFFF0000"/>
      <name val="Calibri"/>
      <family val="2"/>
      <scheme val="minor"/>
    </font>
    <font>
      <sz val="11"/>
      <color rgb="FF000000"/>
      <name val="Calibri"/>
      <family val="2"/>
    </font>
    <font>
      <vertAlign val="superscript"/>
      <sz val="11"/>
      <color rgb="FF000000"/>
      <name val="Calibri"/>
      <family val="2"/>
    </font>
    <font>
      <sz val="11"/>
      <color rgb="FF000000"/>
      <name val="Calibri"/>
      <family val="2"/>
      <scheme val="minor"/>
    </font>
    <font>
      <b/>
      <sz val="11"/>
      <color rgb="FFFF0000"/>
      <name val="Calibri"/>
      <family val="2"/>
      <scheme val="minor"/>
    </font>
    <font>
      <b/>
      <sz val="11"/>
      <color rgb="FF8EA9DB"/>
      <name val="Calibri"/>
      <family val="2"/>
    </font>
    <font>
      <b/>
      <sz val="11"/>
      <color theme="1"/>
      <name val="Calibri"/>
      <family val="2"/>
    </font>
    <font>
      <b/>
      <sz val="11"/>
      <color rgb="FF000000"/>
      <name val="Calibri"/>
      <family val="2"/>
      <scheme val="minor"/>
    </font>
    <font>
      <i/>
      <sz val="11"/>
      <color rgb="FFFF0000"/>
      <name val="Calibri"/>
      <family val="2"/>
      <scheme val="minor"/>
    </font>
    <font>
      <vertAlign val="superscript"/>
      <sz val="12"/>
      <name val="Calibri"/>
      <family val="2"/>
      <scheme val="minor"/>
    </font>
    <font>
      <sz val="12"/>
      <color rgb="FFFF0000"/>
      <name val="Calibri"/>
      <family val="2"/>
    </font>
    <font>
      <sz val="11"/>
      <color theme="9"/>
      <name val="Calibri"/>
      <family val="2"/>
      <scheme val="minor"/>
    </font>
    <font>
      <strike/>
      <sz val="11"/>
      <color rgb="FF000000"/>
      <name val="Calibri"/>
      <family val="2"/>
      <scheme val="minor"/>
    </font>
    <font>
      <strike/>
      <sz val="11"/>
      <name val="Calibri"/>
      <family val="2"/>
      <scheme val="minor"/>
    </font>
    <font>
      <b/>
      <vertAlign val="superscript"/>
      <sz val="11"/>
      <color rgb="FFFF0000"/>
      <name val="Calibri"/>
      <family val="2"/>
    </font>
    <font>
      <sz val="11"/>
      <name val="Calibri"/>
      <family val="2"/>
    </font>
    <font>
      <vertAlign val="superscript"/>
      <sz val="11"/>
      <name val="Calibri"/>
      <family val="2"/>
    </font>
    <font>
      <strike/>
      <sz val="11"/>
      <name val="Calibri"/>
      <family val="2"/>
    </font>
    <font>
      <strike/>
      <sz val="11"/>
      <color rgb="FFFF0000"/>
      <name val="Calibri"/>
      <family val="2"/>
    </font>
    <font>
      <b/>
      <u/>
      <sz val="11"/>
      <color rgb="FF000000"/>
      <name val="Calibri"/>
      <family val="2"/>
    </font>
    <font>
      <b/>
      <vertAlign val="superscript"/>
      <sz val="11"/>
      <name val="Calibri"/>
      <family val="2"/>
      <scheme val="minor"/>
    </font>
    <font>
      <b/>
      <vertAlign val="superscript"/>
      <sz val="11"/>
      <name val="Calibri"/>
      <family val="2"/>
    </font>
    <font>
      <i/>
      <sz val="11"/>
      <name val="Calibri"/>
      <family val="2"/>
      <scheme val="minor"/>
    </font>
    <font>
      <i/>
      <vertAlign val="superscript"/>
      <sz val="11"/>
      <name val="Calibri"/>
      <family val="2"/>
      <scheme val="minor"/>
    </font>
    <font>
      <sz val="11"/>
      <name val="Complementary income YF "/>
    </font>
    <font>
      <sz val="12"/>
      <name val="Calibri"/>
      <family val="2"/>
      <scheme val="minor"/>
    </font>
    <font>
      <b/>
      <u/>
      <sz val="12"/>
      <name val="Calibri"/>
      <family val="2"/>
      <scheme val="minor"/>
    </font>
    <font>
      <sz val="12"/>
      <name val="Calibri"/>
      <family val="2"/>
    </font>
    <font>
      <vertAlign val="superscript"/>
      <sz val="12"/>
      <name val="Calibri"/>
      <family val="2"/>
    </font>
    <font>
      <u/>
      <sz val="12"/>
      <name val="Calibri"/>
      <family val="2"/>
      <scheme val="minor"/>
    </font>
    <font>
      <b/>
      <u/>
      <sz val="11"/>
      <color rgb="FF000000"/>
      <name val="Calibri"/>
      <family val="2"/>
      <scheme val="minor"/>
    </font>
    <font>
      <b/>
      <u/>
      <sz val="12"/>
      <name val="Calibri"/>
      <family val="2"/>
    </font>
    <font>
      <b/>
      <sz val="12"/>
      <name val="Calibri"/>
      <family val="2"/>
    </font>
    <font>
      <b/>
      <strike/>
      <sz val="11"/>
      <color rgb="FFFF0000"/>
      <name val="Calibri"/>
      <family val="2"/>
      <scheme val="minor"/>
    </font>
    <font>
      <b/>
      <strike/>
      <sz val="11"/>
      <color rgb="FFFF0000"/>
      <name val="Calibri"/>
      <family val="2"/>
    </font>
    <font>
      <b/>
      <u/>
      <sz val="11"/>
      <color rgb="FFFF0000"/>
      <name val="Calibri"/>
      <family val="2"/>
      <scheme val="minor"/>
    </font>
  </fonts>
  <fills count="21">
    <fill>
      <patternFill patternType="none"/>
    </fill>
    <fill>
      <patternFill patternType="gray125"/>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2"/>
        <bgColor indexed="64"/>
      </patternFill>
    </fill>
    <fill>
      <patternFill patternType="solid">
        <fgColor theme="6"/>
        <bgColor indexed="64"/>
      </patternFill>
    </fill>
    <fill>
      <patternFill patternType="solid">
        <fgColor rgb="FF9BC2E6"/>
        <bgColor indexed="64"/>
      </patternFill>
    </fill>
    <fill>
      <patternFill patternType="solid">
        <fgColor rgb="FFFFD966"/>
        <bgColor indexed="64"/>
      </patternFill>
    </fill>
    <fill>
      <patternFill patternType="solid">
        <fgColor rgb="FFF4B084"/>
        <bgColor indexed="64"/>
      </patternFill>
    </fill>
    <fill>
      <patternFill patternType="solid">
        <fgColor rgb="FF8EA9DB"/>
        <bgColor indexed="64"/>
      </patternFill>
    </fill>
    <fill>
      <patternFill patternType="solid">
        <fgColor rgb="FFA9D08E"/>
        <bgColor indexed="64"/>
      </patternFill>
    </fill>
    <fill>
      <patternFill patternType="solid">
        <fgColor rgb="FFA5A5A5"/>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6"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rgb="FF000000"/>
      </top>
      <bottom/>
      <diagonal/>
    </border>
    <border>
      <left style="thin">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right style="thin">
        <color indexed="64"/>
      </right>
      <top/>
      <bottom/>
      <diagonal/>
    </border>
    <border>
      <left style="medium">
        <color indexed="64"/>
      </left>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bottom style="medium">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top/>
      <bottom style="thin">
        <color rgb="FF000000"/>
      </bottom>
      <diagonal/>
    </border>
    <border>
      <left/>
      <right style="thin">
        <color indexed="64"/>
      </right>
      <top/>
      <bottom style="thin">
        <color rgb="FF000000"/>
      </bottom>
      <diagonal/>
    </border>
    <border>
      <left style="thin">
        <color indexed="64"/>
      </left>
      <right style="medium">
        <color indexed="64"/>
      </right>
      <top style="thin">
        <color rgb="FF000000"/>
      </top>
      <bottom style="medium">
        <color rgb="FF000000"/>
      </bottom>
      <diagonal/>
    </border>
    <border>
      <left/>
      <right/>
      <top/>
      <bottom style="dotted">
        <color indexed="64"/>
      </bottom>
      <diagonal/>
    </border>
  </borders>
  <cellStyleXfs count="2">
    <xf numFmtId="0" fontId="0" fillId="0" borderId="0"/>
    <xf numFmtId="43" fontId="1" fillId="0" borderId="0" applyFont="0" applyFill="0" applyBorder="0" applyAlignment="0" applyProtection="0"/>
  </cellStyleXfs>
  <cellXfs count="489">
    <xf numFmtId="0" fontId="0" fillId="0" borderId="0" xfId="0"/>
    <xf numFmtId="0" fontId="0" fillId="0" borderId="0" xfId="0" applyAlignment="1">
      <alignment vertical="center"/>
    </xf>
    <xf numFmtId="0" fontId="2" fillId="0" borderId="2" xfId="0" applyFont="1" applyBorder="1" applyAlignment="1">
      <alignment vertical="center" wrapText="1"/>
    </xf>
    <xf numFmtId="0" fontId="2" fillId="0" borderId="0" xfId="0" applyFont="1"/>
    <xf numFmtId="0" fontId="2" fillId="0" borderId="2" xfId="0" applyFont="1" applyBorder="1" applyAlignment="1">
      <alignment horizontal="center" vertical="center" wrapText="1"/>
    </xf>
    <xf numFmtId="0" fontId="0" fillId="0" borderId="0" xfId="0" applyAlignment="1">
      <alignment horizontal="center" vertical="center"/>
    </xf>
    <xf numFmtId="0" fontId="2" fillId="0" borderId="3" xfId="0" applyFont="1" applyBorder="1" applyAlignment="1">
      <alignment vertical="center" wrapText="1"/>
    </xf>
    <xf numFmtId="0" fontId="2" fillId="0" borderId="16" xfId="0" applyFont="1" applyBorder="1" applyAlignment="1">
      <alignment horizontal="center" vertical="center" wrapText="1"/>
    </xf>
    <xf numFmtId="0" fontId="0" fillId="0" borderId="6" xfId="0" applyBorder="1" applyAlignment="1">
      <alignment vertical="center" wrapText="1"/>
    </xf>
    <xf numFmtId="0" fontId="0" fillId="0" borderId="17" xfId="0" applyBorder="1" applyAlignment="1">
      <alignment horizontal="center" vertical="center" wrapText="1"/>
    </xf>
    <xf numFmtId="0" fontId="0" fillId="0" borderId="8" xfId="0" applyBorder="1" applyAlignment="1">
      <alignment vertical="center" wrapText="1"/>
    </xf>
    <xf numFmtId="0" fontId="0" fillId="0" borderId="18" xfId="0" applyBorder="1" applyAlignment="1">
      <alignment horizontal="center" vertical="center" wrapText="1"/>
    </xf>
    <xf numFmtId="0" fontId="0" fillId="4" borderId="20" xfId="0" applyFill="1" applyBorder="1"/>
    <xf numFmtId="0" fontId="0" fillId="4" borderId="21" xfId="0" applyFill="1" applyBorder="1"/>
    <xf numFmtId="0" fontId="0" fillId="4" borderId="22" xfId="0" applyFill="1" applyBorder="1"/>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center" vertical="center" wrapText="1"/>
    </xf>
    <xf numFmtId="0" fontId="2" fillId="0" borderId="14" xfId="0" applyFont="1" applyBorder="1" applyAlignment="1">
      <alignment horizontal="center" vertical="center"/>
    </xf>
    <xf numFmtId="0" fontId="0" fillId="0" borderId="11" xfId="0" applyBorder="1" applyAlignment="1">
      <alignment horizontal="left" vertical="center" wrapText="1"/>
    </xf>
    <xf numFmtId="0" fontId="0" fillId="5" borderId="1" xfId="0" applyFill="1" applyBorder="1"/>
    <xf numFmtId="0" fontId="2" fillId="6" borderId="1" xfId="0" applyFont="1" applyFill="1" applyBorder="1" applyAlignment="1">
      <alignment horizontal="center" vertical="center" wrapText="1"/>
    </xf>
    <xf numFmtId="0" fontId="0" fillId="4" borderId="1" xfId="0" applyFill="1" applyBorder="1"/>
    <xf numFmtId="0" fontId="0" fillId="0" borderId="1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xf numFmtId="0" fontId="0" fillId="0" borderId="4" xfId="0" applyBorder="1"/>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xf>
    <xf numFmtId="0" fontId="0" fillId="0" borderId="12" xfId="0" applyBorder="1" applyAlignment="1">
      <alignment horizontal="left" vertical="center" wrapText="1"/>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4" borderId="6" xfId="0" applyFill="1" applyBorder="1"/>
    <xf numFmtId="0" fontId="0" fillId="4" borderId="8" xfId="0" applyFill="1" applyBorder="1"/>
    <xf numFmtId="0" fontId="0" fillId="4" borderId="9" xfId="0" applyFill="1" applyBorder="1"/>
    <xf numFmtId="0" fontId="0" fillId="2" borderId="1" xfId="0" applyFill="1" applyBorder="1" applyAlignment="1">
      <alignment horizontal="center"/>
    </xf>
    <xf numFmtId="0" fontId="0" fillId="4" borderId="1" xfId="0" applyFill="1" applyBorder="1" applyAlignment="1">
      <alignment horizontal="center"/>
    </xf>
    <xf numFmtId="0" fontId="2" fillId="0" borderId="0" xfId="0" applyFont="1" applyAlignment="1">
      <alignment vertical="center"/>
    </xf>
    <xf numFmtId="0" fontId="2" fillId="0" borderId="2" xfId="0" applyFont="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vertical="center" wrapText="1"/>
    </xf>
    <xf numFmtId="3" fontId="0" fillId="0" borderId="0" xfId="0" applyNumberFormat="1"/>
    <xf numFmtId="0" fontId="0" fillId="0" borderId="0" xfId="0" applyAlignment="1">
      <alignment horizontal="center"/>
    </xf>
    <xf numFmtId="0" fontId="3" fillId="7" borderId="1" xfId="0" applyFont="1" applyFill="1" applyBorder="1" applyAlignment="1">
      <alignment horizontal="center"/>
    </xf>
    <xf numFmtId="0" fontId="0" fillId="7" borderId="1" xfId="0" applyFill="1" applyBorder="1"/>
    <xf numFmtId="0" fontId="0" fillId="7" borderId="9" xfId="0" applyFill="1" applyBorder="1"/>
    <xf numFmtId="0" fontId="0" fillId="0" borderId="36" xfId="0" applyBorder="1"/>
    <xf numFmtId="0" fontId="0" fillId="0" borderId="36" xfId="0" applyBorder="1" applyAlignment="1">
      <alignment wrapText="1"/>
    </xf>
    <xf numFmtId="0" fontId="0" fillId="3" borderId="1" xfId="0" applyFill="1" applyBorder="1" applyAlignment="1">
      <alignment horizontal="center" wrapText="1"/>
    </xf>
    <xf numFmtId="0" fontId="0" fillId="0" borderId="25" xfId="0" applyBorder="1" applyAlignment="1">
      <alignment vertical="center"/>
    </xf>
    <xf numFmtId="0" fontId="2" fillId="0" borderId="25"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0" fillId="0" borderId="23" xfId="0" applyBorder="1" applyAlignment="1">
      <alignment horizontal="center" vertical="center" wrapText="1"/>
    </xf>
    <xf numFmtId="0" fontId="0" fillId="7" borderId="11" xfId="0" applyFill="1" applyBorder="1" applyAlignment="1">
      <alignment horizontal="center"/>
    </xf>
    <xf numFmtId="0" fontId="4" fillId="0" borderId="0" xfId="0" applyFont="1"/>
    <xf numFmtId="0" fontId="0" fillId="5" borderId="1" xfId="0" applyFill="1" applyBorder="1" applyAlignment="1">
      <alignment horizontal="center"/>
    </xf>
    <xf numFmtId="0" fontId="2" fillId="0" borderId="37" xfId="0" applyFont="1" applyBorder="1" applyAlignment="1">
      <alignment vertical="center" wrapText="1"/>
    </xf>
    <xf numFmtId="0" fontId="2" fillId="0" borderId="38" xfId="0" applyFont="1" applyBorder="1" applyAlignment="1">
      <alignment horizontal="center" vertical="center" wrapText="1"/>
    </xf>
    <xf numFmtId="0" fontId="0" fillId="7" borderId="36" xfId="0" applyFill="1" applyBorder="1"/>
    <xf numFmtId="0" fontId="2" fillId="0" borderId="39" xfId="0" applyFont="1" applyBorder="1" applyAlignment="1">
      <alignment horizontal="center" vertical="center" wrapText="1"/>
    </xf>
    <xf numFmtId="0" fontId="0" fillId="0" borderId="38" xfId="0" applyBorder="1" applyAlignment="1">
      <alignment horizontal="center" vertical="center" wrapText="1"/>
    </xf>
    <xf numFmtId="0" fontId="2" fillId="0" borderId="29" xfId="0" applyFont="1" applyBorder="1" applyAlignment="1">
      <alignment vertical="center" wrapText="1"/>
    </xf>
    <xf numFmtId="0" fontId="0" fillId="0" borderId="1" xfId="0" applyBorder="1" applyAlignment="1">
      <alignment vertical="center" wrapText="1"/>
    </xf>
    <xf numFmtId="0" fontId="0" fillId="0" borderId="40" xfId="0" applyBorder="1" applyAlignment="1">
      <alignment vertical="center" wrapText="1"/>
    </xf>
    <xf numFmtId="0" fontId="0" fillId="0" borderId="41" xfId="0" applyBorder="1" applyAlignment="1">
      <alignment horizontal="center" vertical="center" wrapText="1"/>
    </xf>
    <xf numFmtId="0" fontId="0" fillId="7" borderId="2" xfId="0" applyFill="1" applyBorder="1"/>
    <xf numFmtId="0" fontId="2" fillId="0" borderId="4" xfId="0" applyFont="1" applyBorder="1" applyAlignment="1">
      <alignment horizontal="center" vertical="center" wrapText="1"/>
    </xf>
    <xf numFmtId="0" fontId="0" fillId="4" borderId="7" xfId="0" applyFill="1" applyBorder="1"/>
    <xf numFmtId="0" fontId="0" fillId="4" borderId="10" xfId="0" applyFill="1" applyBorder="1"/>
    <xf numFmtId="0" fontId="0" fillId="0" borderId="0" xfId="0" applyAlignment="1">
      <alignment horizontal="center" wrapText="1"/>
    </xf>
    <xf numFmtId="0" fontId="3" fillId="0" borderId="0" xfId="0" applyFont="1" applyAlignment="1">
      <alignment horizont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wrapText="1"/>
    </xf>
    <xf numFmtId="0" fontId="0" fillId="0" borderId="24" xfId="0" applyBorder="1" applyAlignment="1">
      <alignment horizontal="center" vertical="center"/>
    </xf>
    <xf numFmtId="0" fontId="0" fillId="0" borderId="0" xfId="0" applyAlignment="1">
      <alignment horizontal="left" vertical="center" wrapText="1"/>
    </xf>
    <xf numFmtId="0" fontId="2" fillId="6" borderId="2" xfId="0" applyFont="1" applyFill="1" applyBorder="1" applyAlignment="1">
      <alignment horizontal="center" vertical="center" wrapText="1"/>
    </xf>
    <xf numFmtId="0" fontId="0" fillId="2" borderId="1" xfId="0" applyFill="1" applyBorder="1"/>
    <xf numFmtId="0" fontId="0" fillId="2" borderId="7" xfId="0" applyFill="1" applyBorder="1"/>
    <xf numFmtId="0" fontId="0" fillId="2" borderId="10" xfId="0" applyFill="1" applyBorder="1"/>
    <xf numFmtId="0" fontId="5" fillId="0" borderId="0" xfId="0" applyFont="1"/>
    <xf numFmtId="0" fontId="2" fillId="3" borderId="4" xfId="0" applyFont="1" applyFill="1" applyBorder="1" applyAlignment="1">
      <alignment horizontal="center" vertical="center" wrapText="1"/>
    </xf>
    <xf numFmtId="0" fontId="2" fillId="0" borderId="4" xfId="0" applyFont="1" applyBorder="1" applyAlignment="1">
      <alignment vertical="center" wrapText="1"/>
    </xf>
    <xf numFmtId="0" fontId="2" fillId="3" borderId="25" xfId="0" applyFont="1" applyFill="1" applyBorder="1" applyAlignment="1">
      <alignment horizontal="center" vertical="center" wrapText="1"/>
    </xf>
    <xf numFmtId="0" fontId="0" fillId="3" borderId="4" xfId="0" applyFill="1" applyBorder="1" applyAlignment="1">
      <alignment horizontal="center"/>
    </xf>
    <xf numFmtId="0" fontId="0" fillId="3" borderId="25" xfId="0" applyFill="1" applyBorder="1" applyAlignment="1">
      <alignment horizontal="center"/>
    </xf>
    <xf numFmtId="0" fontId="2" fillId="5" borderId="1" xfId="0" applyFont="1" applyFill="1" applyBorder="1" applyAlignment="1">
      <alignment horizontal="center"/>
    </xf>
    <xf numFmtId="0" fontId="6" fillId="6" borderId="1" xfId="0" applyFont="1" applyFill="1" applyBorder="1" applyAlignment="1">
      <alignment horizontal="center" vertical="center" wrapText="1"/>
    </xf>
    <xf numFmtId="0" fontId="0" fillId="0" borderId="0" xfId="0" applyAlignment="1">
      <alignment horizontal="left" vertical="center"/>
    </xf>
    <xf numFmtId="0" fontId="0" fillId="0" borderId="9" xfId="0" applyBorder="1" applyAlignment="1">
      <alignment wrapText="1"/>
    </xf>
    <xf numFmtId="0" fontId="0" fillId="0" borderId="31" xfId="0" applyBorder="1" applyAlignment="1">
      <alignment vertical="center" wrapText="1"/>
    </xf>
    <xf numFmtId="0" fontId="0" fillId="0" borderId="47" xfId="0" applyBorder="1" applyAlignment="1">
      <alignment horizontal="center" vertical="center" wrapText="1"/>
    </xf>
    <xf numFmtId="0" fontId="0" fillId="4"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25" xfId="0" applyFill="1" applyBorder="1" applyAlignment="1">
      <alignment horizontal="center" vertical="center"/>
    </xf>
    <xf numFmtId="0" fontId="2" fillId="2" borderId="25" xfId="0" applyFont="1" applyFill="1" applyBorder="1" applyAlignment="1">
      <alignment horizontal="center" vertical="center" wrapText="1"/>
    </xf>
    <xf numFmtId="3" fontId="2" fillId="2" borderId="9" xfId="0" applyNumberFormat="1" applyFont="1" applyFill="1" applyBorder="1" applyAlignment="1">
      <alignment horizontal="center" wrapText="1"/>
    </xf>
    <xf numFmtId="0" fontId="2" fillId="2" borderId="4" xfId="0" applyFont="1" applyFill="1" applyBorder="1" applyAlignment="1">
      <alignment horizontal="center" vertical="center"/>
    </xf>
    <xf numFmtId="0" fontId="0" fillId="5" borderId="1" xfId="0" quotePrefix="1" applyFill="1" applyBorder="1"/>
    <xf numFmtId="4" fontId="0" fillId="5" borderId="1" xfId="0" applyNumberFormat="1" applyFill="1" applyBorder="1"/>
    <xf numFmtId="0" fontId="0" fillId="0" borderId="48" xfId="0" applyBorder="1" applyAlignment="1">
      <alignment horizontal="center" vertical="center" wrapText="1"/>
    </xf>
    <xf numFmtId="0" fontId="0" fillId="0" borderId="49" xfId="0" applyBorder="1" applyAlignment="1">
      <alignment horizontal="center" vertical="center"/>
    </xf>
    <xf numFmtId="3" fontId="2" fillId="3" borderId="49" xfId="0" applyNumberFormat="1" applyFont="1" applyFill="1" applyBorder="1" applyAlignment="1">
      <alignment horizontal="center" vertical="center"/>
    </xf>
    <xf numFmtId="0" fontId="0" fillId="7" borderId="50" xfId="0" applyFill="1" applyBorder="1" applyAlignment="1">
      <alignment horizontal="center"/>
    </xf>
    <xf numFmtId="4" fontId="0" fillId="8" borderId="1" xfId="0" applyNumberFormat="1" applyFill="1" applyBorder="1"/>
    <xf numFmtId="0" fontId="0" fillId="7" borderId="26" xfId="0" applyFill="1" applyBorder="1" applyAlignment="1">
      <alignment horizontal="center"/>
    </xf>
    <xf numFmtId="0" fontId="0" fillId="7" borderId="27" xfId="0" applyFill="1" applyBorder="1" applyAlignment="1">
      <alignment horizontal="center"/>
    </xf>
    <xf numFmtId="16" fontId="0" fillId="0" borderId="0" xfId="0" applyNumberFormat="1"/>
    <xf numFmtId="0" fontId="0" fillId="5" borderId="52" xfId="0" applyFill="1" applyBorder="1" applyAlignment="1">
      <alignment horizontal="center"/>
    </xf>
    <xf numFmtId="0" fontId="0" fillId="0" borderId="9" xfId="0" applyBorder="1" applyAlignment="1">
      <alignment vertical="center"/>
    </xf>
    <xf numFmtId="3" fontId="2" fillId="2" borderId="9" xfId="0" applyNumberFormat="1" applyFont="1" applyFill="1" applyBorder="1" applyAlignment="1">
      <alignment vertical="center" wrapText="1"/>
    </xf>
    <xf numFmtId="0" fontId="0" fillId="0" borderId="4" xfId="0" applyBorder="1" applyAlignment="1">
      <alignment vertical="center"/>
    </xf>
    <xf numFmtId="0" fontId="0" fillId="0" borderId="24" xfId="0" applyBorder="1" applyAlignment="1">
      <alignment horizontal="left" vertical="center"/>
    </xf>
    <xf numFmtId="3" fontId="2" fillId="3" borderId="53" xfId="0" applyNumberFormat="1" applyFont="1" applyFill="1" applyBorder="1" applyAlignment="1">
      <alignment horizontal="center" vertical="center"/>
    </xf>
    <xf numFmtId="3" fontId="2" fillId="3" borderId="56" xfId="0" applyNumberFormat="1" applyFont="1" applyFill="1" applyBorder="1" applyAlignment="1">
      <alignment horizontal="center" vertical="center"/>
    </xf>
    <xf numFmtId="0" fontId="0" fillId="0" borderId="49" xfId="0" applyBorder="1" applyAlignment="1">
      <alignment vertical="center"/>
    </xf>
    <xf numFmtId="3" fontId="2" fillId="2" borderId="9"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164" fontId="9" fillId="9" borderId="1" xfId="1" applyNumberFormat="1"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9"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9" borderId="5" xfId="0" applyFont="1" applyFill="1" applyBorder="1" applyAlignment="1">
      <alignment horizontal="center" vertical="center"/>
    </xf>
    <xf numFmtId="0" fontId="9" fillId="9" borderId="4" xfId="0" applyFont="1" applyFill="1" applyBorder="1" applyAlignment="1">
      <alignment horizontal="center" vertical="center" wrapText="1"/>
    </xf>
    <xf numFmtId="164" fontId="5" fillId="9" borderId="1" xfId="1" applyNumberFormat="1" applyFont="1" applyFill="1" applyBorder="1" applyAlignment="1">
      <alignment horizontal="center" vertical="center"/>
    </xf>
    <xf numFmtId="164" fontId="5" fillId="3" borderId="9" xfId="1"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7" borderId="9" xfId="0" applyFont="1" applyFill="1" applyBorder="1" applyAlignment="1">
      <alignment horizontal="center" vertical="center"/>
    </xf>
    <xf numFmtId="0" fontId="9" fillId="9" borderId="1"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9"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9" xfId="0" applyFont="1" applyFill="1" applyBorder="1" applyAlignment="1">
      <alignment horizontal="center" vertical="center"/>
    </xf>
    <xf numFmtId="164" fontId="5" fillId="10" borderId="1" xfId="1" applyNumberFormat="1" applyFont="1" applyFill="1" applyBorder="1" applyAlignment="1">
      <alignment horizontal="center" vertical="center"/>
    </xf>
    <xf numFmtId="164" fontId="5" fillId="9" borderId="2" xfId="1" applyNumberFormat="1" applyFont="1" applyFill="1" applyBorder="1" applyAlignment="1">
      <alignment horizontal="center" vertical="center"/>
    </xf>
    <xf numFmtId="0" fontId="2" fillId="10" borderId="38" xfId="0" applyFont="1" applyFill="1" applyBorder="1" applyAlignment="1">
      <alignment horizontal="center" vertical="center" wrapText="1"/>
    </xf>
    <xf numFmtId="0" fontId="0" fillId="9" borderId="4" xfId="0" applyFill="1" applyBorder="1" applyAlignment="1">
      <alignment horizontal="center"/>
    </xf>
    <xf numFmtId="0" fontId="0" fillId="9" borderId="54" xfId="0" applyFill="1" applyBorder="1" applyAlignment="1">
      <alignment horizontal="center"/>
    </xf>
    <xf numFmtId="0" fontId="0" fillId="12" borderId="1" xfId="0" applyFill="1" applyBorder="1" applyAlignment="1">
      <alignment horizontal="center" wrapText="1"/>
    </xf>
    <xf numFmtId="0" fontId="9" fillId="12" borderId="16"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2" borderId="17" xfId="0" applyFont="1" applyFill="1" applyBorder="1" applyAlignment="1">
      <alignment horizontal="center" vertical="center" wrapText="1"/>
    </xf>
    <xf numFmtId="0" fontId="5" fillId="12" borderId="18" xfId="0" applyFont="1" applyFill="1" applyBorder="1" applyAlignment="1">
      <alignment horizontal="center" vertical="center" wrapText="1"/>
    </xf>
    <xf numFmtId="164" fontId="5" fillId="12" borderId="9" xfId="1" applyNumberFormat="1" applyFont="1" applyFill="1" applyBorder="1" applyAlignment="1">
      <alignment horizontal="center" vertical="center"/>
    </xf>
    <xf numFmtId="164" fontId="5" fillId="13" borderId="2" xfId="1" applyNumberFormat="1" applyFont="1" applyFill="1" applyBorder="1" applyAlignment="1">
      <alignment horizontal="center" vertical="center"/>
    </xf>
    <xf numFmtId="164" fontId="5" fillId="12" borderId="1" xfId="1" applyNumberFormat="1" applyFont="1" applyFill="1" applyBorder="1" applyAlignment="1">
      <alignment horizontal="center" vertical="center"/>
    </xf>
    <xf numFmtId="0" fontId="9" fillId="13" borderId="17" xfId="0" applyFont="1" applyFill="1" applyBorder="1" applyAlignment="1">
      <alignment horizontal="center" vertical="center" wrapText="1"/>
    </xf>
    <xf numFmtId="3" fontId="2" fillId="12" borderId="1" xfId="0" applyNumberFormat="1" applyFont="1" applyFill="1" applyBorder="1" applyAlignment="1">
      <alignment horizontal="center" vertic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2" borderId="7" xfId="0" applyFont="1" applyFill="1" applyBorder="1" applyAlignment="1">
      <alignment horizontal="center"/>
    </xf>
    <xf numFmtId="0" fontId="2" fillId="6" borderId="2" xfId="0" applyFont="1" applyFill="1" applyBorder="1" applyAlignment="1">
      <alignment vertical="center" wrapText="1"/>
    </xf>
    <xf numFmtId="0" fontId="2" fillId="2" borderId="1" xfId="0" applyFont="1" applyFill="1" applyBorder="1" applyAlignment="1">
      <alignment horizontal="center"/>
    </xf>
    <xf numFmtId="0" fontId="2" fillId="9" borderId="16"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0" fillId="13" borderId="17" xfId="0" applyFill="1" applyBorder="1" applyAlignment="1">
      <alignment horizontal="center" vertical="center" wrapText="1"/>
    </xf>
    <xf numFmtId="0" fontId="0" fillId="13" borderId="18" xfId="0" applyFill="1" applyBorder="1" applyAlignment="1">
      <alignment horizontal="center" vertical="center" wrapText="1"/>
    </xf>
    <xf numFmtId="0" fontId="2" fillId="13" borderId="39"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57" xfId="0" applyFill="1" applyBorder="1" applyAlignment="1">
      <alignment horizontal="center" vertical="center" wrapText="1"/>
    </xf>
    <xf numFmtId="0" fontId="0" fillId="13" borderId="38" xfId="0" applyFill="1" applyBorder="1" applyAlignment="1">
      <alignment horizontal="center" vertical="center" wrapText="1"/>
    </xf>
    <xf numFmtId="0" fontId="0" fillId="13" borderId="4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47" xfId="0" applyFill="1" applyBorder="1" applyAlignment="1">
      <alignment horizontal="center" vertical="center" wrapText="1"/>
    </xf>
    <xf numFmtId="0" fontId="2" fillId="13" borderId="38" xfId="0" applyFont="1" applyFill="1" applyBorder="1" applyAlignment="1">
      <alignment horizontal="center" vertical="center" wrapText="1"/>
    </xf>
    <xf numFmtId="0" fontId="13" fillId="0" borderId="0" xfId="0" applyFont="1"/>
    <xf numFmtId="0" fontId="14" fillId="9" borderId="5" xfId="0" applyFont="1" applyFill="1" applyBorder="1" applyAlignment="1">
      <alignment horizontal="center" vertical="center" wrapText="1"/>
    </xf>
    <xf numFmtId="0" fontId="6" fillId="14" borderId="0" xfId="0" applyFont="1" applyFill="1" applyAlignment="1">
      <alignment vertical="center"/>
    </xf>
    <xf numFmtId="0" fontId="7" fillId="14" borderId="0" xfId="0" applyFont="1" applyFill="1"/>
    <xf numFmtId="0" fontId="6" fillId="14" borderId="0" xfId="0" applyFont="1" applyFill="1"/>
    <xf numFmtId="0" fontId="7" fillId="14" borderId="0" xfId="0" applyFont="1" applyFill="1" applyAlignment="1">
      <alignment horizontal="center"/>
    </xf>
    <xf numFmtId="0" fontId="7" fillId="0" borderId="0" xfId="0" applyFont="1"/>
    <xf numFmtId="0" fontId="7" fillId="14" borderId="0" xfId="0" applyFont="1" applyFill="1" applyAlignment="1">
      <alignment horizontal="center" vertical="center"/>
    </xf>
    <xf numFmtId="0" fontId="7" fillId="0" borderId="0" xfId="0" applyFont="1" applyAlignment="1">
      <alignment horizontal="center" vertical="center"/>
    </xf>
    <xf numFmtId="3" fontId="7" fillId="14" borderId="0" xfId="0" applyNumberFormat="1" applyFont="1" applyFill="1" applyAlignment="1">
      <alignment horizontal="center" vertical="center"/>
    </xf>
    <xf numFmtId="0" fontId="7" fillId="14" borderId="0" xfId="0" applyFont="1" applyFill="1" applyAlignment="1">
      <alignment horizontal="left" vertical="center"/>
    </xf>
    <xf numFmtId="0" fontId="17" fillId="14" borderId="0" xfId="0" applyFont="1" applyFill="1"/>
    <xf numFmtId="0" fontId="0" fillId="14" borderId="0" xfId="0" applyFill="1"/>
    <xf numFmtId="0" fontId="2" fillId="14" borderId="0" xfId="0" applyFont="1" applyFill="1" applyAlignment="1">
      <alignment vertical="center"/>
    </xf>
    <xf numFmtId="0" fontId="17" fillId="0" borderId="0" xfId="0" applyFont="1"/>
    <xf numFmtId="0" fontId="24" fillId="14" borderId="0" xfId="0" applyFont="1" applyFill="1"/>
    <xf numFmtId="0" fontId="24" fillId="0" borderId="0" xfId="0" applyFont="1"/>
    <xf numFmtId="0" fontId="0" fillId="14" borderId="0" xfId="0" applyFill="1" applyAlignment="1">
      <alignment vertical="center"/>
    </xf>
    <xf numFmtId="0" fontId="4" fillId="14" borderId="0" xfId="0" applyFont="1" applyFill="1" applyAlignment="1">
      <alignment vertical="center"/>
    </xf>
    <xf numFmtId="0" fontId="0" fillId="4" borderId="17" xfId="0" applyFill="1" applyBorder="1"/>
    <xf numFmtId="0" fontId="17" fillId="14" borderId="0" xfId="0" applyFont="1" applyFill="1" applyAlignment="1">
      <alignment vertical="center"/>
    </xf>
    <xf numFmtId="0" fontId="35" fillId="14" borderId="0" xfId="0" applyFont="1" applyFill="1" applyAlignment="1">
      <alignment horizontal="center" vertical="center"/>
    </xf>
    <xf numFmtId="0" fontId="27" fillId="14" borderId="0" xfId="0" applyFont="1" applyFill="1" applyAlignment="1">
      <alignment horizontal="center" vertical="center"/>
    </xf>
    <xf numFmtId="0" fontId="36" fillId="14" borderId="0" xfId="0" applyFont="1" applyFill="1" applyAlignment="1">
      <alignment horizontal="center" vertical="center"/>
    </xf>
    <xf numFmtId="0" fontId="37" fillId="14" borderId="0" xfId="0" applyFont="1" applyFill="1" applyAlignment="1">
      <alignment horizontal="center" vertical="center"/>
    </xf>
    <xf numFmtId="0" fontId="17" fillId="14" borderId="0" xfId="0" applyFont="1" applyFill="1" applyAlignment="1">
      <alignment horizontal="center" vertical="center"/>
    </xf>
    <xf numFmtId="0" fontId="27" fillId="14" borderId="0" xfId="0" applyFont="1" applyFill="1" applyAlignment="1">
      <alignment horizontal="left" vertical="center"/>
    </xf>
    <xf numFmtId="49" fontId="6" fillId="14" borderId="0" xfId="0" applyNumberFormat="1" applyFont="1" applyFill="1" applyAlignment="1">
      <alignment horizontal="center" vertical="center"/>
    </xf>
    <xf numFmtId="0" fontId="6" fillId="14" borderId="0" xfId="0" applyFont="1" applyFill="1" applyAlignment="1">
      <alignment horizontal="center" vertical="center"/>
    </xf>
    <xf numFmtId="49" fontId="27" fillId="14" borderId="0" xfId="0" applyNumberFormat="1" applyFont="1" applyFill="1" applyAlignment="1">
      <alignment horizontal="center" vertical="center"/>
    </xf>
    <xf numFmtId="0" fontId="27" fillId="17" borderId="1" xfId="0" applyFont="1" applyFill="1" applyBorder="1" applyAlignment="1">
      <alignment horizontal="center" vertical="center"/>
    </xf>
    <xf numFmtId="0" fontId="27" fillId="18" borderId="1" xfId="0" applyFont="1" applyFill="1" applyBorder="1" applyAlignment="1">
      <alignment horizontal="center" vertical="center"/>
    </xf>
    <xf numFmtId="0" fontId="19" fillId="6" borderId="2" xfId="0" applyFont="1" applyFill="1" applyBorder="1" applyAlignment="1">
      <alignment horizontal="center" vertical="center" wrapText="1"/>
    </xf>
    <xf numFmtId="49" fontId="7" fillId="2" borderId="54"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57" xfId="0" applyNumberFormat="1" applyFont="1" applyFill="1" applyBorder="1" applyAlignment="1">
      <alignment horizontal="center" vertical="center" wrapText="1"/>
    </xf>
    <xf numFmtId="49" fontId="7" fillId="2" borderId="54" xfId="0" applyNumberFormat="1" applyFont="1" applyFill="1" applyBorder="1" applyAlignment="1">
      <alignment horizontal="center" vertical="center"/>
    </xf>
    <xf numFmtId="0" fontId="7" fillId="2" borderId="0" xfId="0" applyFont="1" applyFill="1" applyAlignment="1">
      <alignment horizontal="center" vertical="center"/>
    </xf>
    <xf numFmtId="3" fontId="7" fillId="2" borderId="57"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0" fontId="37" fillId="14" borderId="0" xfId="0" applyFont="1" applyFill="1" applyAlignment="1">
      <alignment horizontal="left" vertical="center"/>
    </xf>
    <xf numFmtId="49" fontId="7" fillId="14" borderId="0" xfId="0" applyNumberFormat="1" applyFont="1" applyFill="1" applyAlignment="1">
      <alignment horizontal="left" vertical="center"/>
    </xf>
    <xf numFmtId="0" fontId="39" fillId="2" borderId="0" xfId="0" applyFont="1" applyFill="1" applyAlignment="1">
      <alignment horizontal="center" vertical="center"/>
    </xf>
    <xf numFmtId="0" fontId="17" fillId="14" borderId="0" xfId="0" applyFont="1" applyFill="1" applyAlignment="1">
      <alignment horizontal="left" vertical="center"/>
    </xf>
    <xf numFmtId="0" fontId="39" fillId="14" borderId="0" xfId="0" applyFont="1" applyFill="1" applyAlignment="1">
      <alignment horizontal="left" vertical="center"/>
    </xf>
    <xf numFmtId="3" fontId="7" fillId="14" borderId="0" xfId="0" applyNumberFormat="1" applyFont="1" applyFill="1" applyAlignment="1">
      <alignment horizontal="left" vertical="center"/>
    </xf>
    <xf numFmtId="0" fontId="41" fillId="14" borderId="0" xfId="0" applyFont="1" applyFill="1" applyAlignment="1">
      <alignment horizontal="left" vertical="center"/>
    </xf>
    <xf numFmtId="3" fontId="7" fillId="14" borderId="54" xfId="0" applyNumberFormat="1" applyFont="1" applyFill="1" applyBorder="1" applyAlignment="1">
      <alignment horizontal="left" vertical="center"/>
    </xf>
    <xf numFmtId="0" fontId="7" fillId="14" borderId="54" xfId="0" applyFont="1" applyFill="1" applyBorder="1" applyAlignment="1">
      <alignment horizontal="left" vertical="center"/>
    </xf>
    <xf numFmtId="0" fontId="0" fillId="17" borderId="1" xfId="0" applyFill="1" applyBorder="1" applyAlignment="1">
      <alignment horizontal="center" vertical="center"/>
    </xf>
    <xf numFmtId="0" fontId="22" fillId="15" borderId="2"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0" fillId="15" borderId="0" xfId="0" applyFill="1" applyAlignment="1">
      <alignment vertical="center"/>
    </xf>
    <xf numFmtId="0" fontId="39" fillId="0" borderId="0" xfId="0" applyFont="1" applyAlignment="1">
      <alignment horizontal="left"/>
    </xf>
    <xf numFmtId="0" fontId="32" fillId="7" borderId="2" xfId="0" applyFont="1" applyFill="1" applyBorder="1" applyAlignment="1">
      <alignment horizontal="center" vertical="center"/>
    </xf>
    <xf numFmtId="0" fontId="7" fillId="0" borderId="25" xfId="0" applyFont="1" applyBorder="1" applyAlignment="1">
      <alignment vertical="center" wrapText="1"/>
    </xf>
    <xf numFmtId="0" fontId="7" fillId="0" borderId="25" xfId="0" applyFont="1" applyBorder="1" applyAlignment="1">
      <alignment horizontal="center" vertical="center"/>
    </xf>
    <xf numFmtId="0" fontId="6" fillId="3" borderId="25" xfId="0" applyFont="1" applyFill="1" applyBorder="1" applyAlignment="1">
      <alignment horizontal="center" vertical="center" wrapText="1"/>
    </xf>
    <xf numFmtId="0" fontId="6" fillId="5" borderId="1" xfId="0" applyFont="1" applyFill="1" applyBorder="1" applyAlignment="1">
      <alignment horizontal="center"/>
    </xf>
    <xf numFmtId="0" fontId="6" fillId="6" borderId="2" xfId="0" applyFont="1" applyFill="1" applyBorder="1" applyAlignment="1">
      <alignment horizontal="center" vertical="center" wrapText="1"/>
    </xf>
    <xf numFmtId="0" fontId="39" fillId="14" borderId="58" xfId="0" applyFont="1" applyFill="1" applyBorder="1" applyAlignment="1">
      <alignment horizontal="left" vertical="center" wrapText="1"/>
    </xf>
    <xf numFmtId="0" fontId="7" fillId="14" borderId="0" xfId="0" applyFont="1" applyFill="1" applyAlignment="1">
      <alignment vertical="center" wrapText="1"/>
    </xf>
    <xf numFmtId="0" fontId="7" fillId="14" borderId="0" xfId="0" applyFont="1" applyFill="1" applyAlignment="1">
      <alignment vertical="center"/>
    </xf>
    <xf numFmtId="0" fontId="7" fillId="17" borderId="1" xfId="0" applyFont="1" applyFill="1" applyBorder="1" applyAlignment="1">
      <alignment horizontal="center"/>
    </xf>
    <xf numFmtId="3" fontId="7" fillId="17" borderId="0" xfId="0" applyNumberFormat="1" applyFont="1" applyFill="1" applyAlignment="1">
      <alignment horizontal="left" vertical="center"/>
    </xf>
    <xf numFmtId="3" fontId="7" fillId="17" borderId="0" xfId="0" applyNumberFormat="1" applyFont="1" applyFill="1" applyAlignment="1">
      <alignment horizontal="center" vertical="center"/>
    </xf>
    <xf numFmtId="3" fontId="7" fillId="17" borderId="13" xfId="0" applyNumberFormat="1" applyFont="1" applyFill="1" applyBorder="1" applyAlignment="1">
      <alignment horizontal="center" vertical="center"/>
    </xf>
    <xf numFmtId="3" fontId="7" fillId="17" borderId="55" xfId="0" applyNumberFormat="1" applyFont="1" applyFill="1" applyBorder="1" applyAlignment="1">
      <alignment horizontal="center" vertical="center"/>
    </xf>
    <xf numFmtId="0" fontId="7" fillId="17" borderId="28" xfId="0" applyFont="1" applyFill="1" applyBorder="1" applyAlignment="1">
      <alignment horizontal="center" vertical="center" wrapText="1"/>
    </xf>
    <xf numFmtId="3" fontId="7" fillId="17" borderId="13" xfId="0" applyNumberFormat="1" applyFont="1" applyFill="1" applyBorder="1" applyAlignment="1">
      <alignment horizontal="center" vertical="center" wrapText="1"/>
    </xf>
    <xf numFmtId="0" fontId="7" fillId="14" borderId="58" xfId="0" applyFont="1" applyFill="1" applyBorder="1" applyAlignment="1">
      <alignment horizontal="center" vertical="center"/>
    </xf>
    <xf numFmtId="0" fontId="7" fillId="17" borderId="0" xfId="0" applyFont="1" applyFill="1" applyAlignment="1">
      <alignment horizontal="center" vertical="center" wrapText="1"/>
    </xf>
    <xf numFmtId="0" fontId="7" fillId="17" borderId="0" xfId="0" applyFont="1" applyFill="1" applyAlignment="1">
      <alignment horizontal="center" vertical="center"/>
    </xf>
    <xf numFmtId="0" fontId="7" fillId="17" borderId="60" xfId="0" applyFont="1" applyFill="1" applyBorder="1" applyAlignment="1">
      <alignment horizontal="center" vertical="center" wrapText="1"/>
    </xf>
    <xf numFmtId="3" fontId="7" fillId="17" borderId="61" xfId="0" applyNumberFormat="1" applyFont="1" applyFill="1" applyBorder="1" applyAlignment="1">
      <alignment horizontal="center" vertical="center" wrapText="1"/>
    </xf>
    <xf numFmtId="3" fontId="46" fillId="17" borderId="0" xfId="0" applyNumberFormat="1" applyFont="1" applyFill="1" applyAlignment="1">
      <alignment horizontal="center" vertical="center"/>
    </xf>
    <xf numFmtId="3" fontId="7" fillId="17" borderId="55" xfId="0" applyNumberFormat="1" applyFont="1" applyFill="1" applyBorder="1" applyAlignment="1">
      <alignment horizontal="center" vertical="center" wrapText="1"/>
    </xf>
    <xf numFmtId="0" fontId="7" fillId="17" borderId="65" xfId="0" applyFont="1" applyFill="1" applyBorder="1" applyAlignment="1">
      <alignment horizontal="center" vertical="center" wrapText="1"/>
    </xf>
    <xf numFmtId="3" fontId="7" fillId="17" borderId="66" xfId="0" applyNumberFormat="1" applyFont="1" applyFill="1" applyBorder="1" applyAlignment="1">
      <alignment horizontal="center" vertical="center" wrapText="1"/>
    </xf>
    <xf numFmtId="0" fontId="7" fillId="17" borderId="62" xfId="0" applyFont="1" applyFill="1" applyBorder="1" applyAlignment="1">
      <alignment horizontal="center" vertical="center" wrapText="1"/>
    </xf>
    <xf numFmtId="3" fontId="7" fillId="17" borderId="63" xfId="0" applyNumberFormat="1" applyFont="1" applyFill="1" applyBorder="1" applyAlignment="1">
      <alignment horizontal="center" vertical="center" wrapText="1"/>
    </xf>
    <xf numFmtId="3" fontId="46" fillId="17" borderId="28" xfId="0" applyNumberFormat="1" applyFont="1" applyFill="1" applyBorder="1" applyAlignment="1">
      <alignment horizontal="center" vertical="center"/>
    </xf>
    <xf numFmtId="3" fontId="7" fillId="17" borderId="28" xfId="0" applyNumberFormat="1" applyFont="1" applyFill="1" applyBorder="1" applyAlignment="1">
      <alignment horizontal="center" vertical="center"/>
    </xf>
    <xf numFmtId="3" fontId="7" fillId="17" borderId="62" xfId="0" applyNumberFormat="1" applyFont="1" applyFill="1" applyBorder="1" applyAlignment="1">
      <alignment horizontal="center" vertical="center"/>
    </xf>
    <xf numFmtId="3" fontId="7" fillId="17" borderId="28" xfId="0" applyNumberFormat="1" applyFont="1" applyFill="1" applyBorder="1" applyAlignment="1">
      <alignment horizontal="left" vertical="center"/>
    </xf>
    <xf numFmtId="3" fontId="7" fillId="17" borderId="62" xfId="0" applyNumberFormat="1" applyFont="1" applyFill="1" applyBorder="1" applyAlignment="1">
      <alignment horizontal="left" vertical="center"/>
    </xf>
    <xf numFmtId="3" fontId="7" fillId="17" borderId="63" xfId="0" applyNumberFormat="1" applyFont="1" applyFill="1" applyBorder="1" applyAlignment="1">
      <alignment horizontal="center" vertical="center"/>
    </xf>
    <xf numFmtId="0" fontId="7" fillId="17" borderId="58" xfId="0" applyFont="1" applyFill="1" applyBorder="1" applyAlignment="1">
      <alignment horizontal="center" vertical="center" wrapText="1"/>
    </xf>
    <xf numFmtId="0" fontId="7" fillId="17" borderId="65" xfId="0" applyFont="1" applyFill="1" applyBorder="1" applyAlignment="1">
      <alignment horizontal="center" vertical="center"/>
    </xf>
    <xf numFmtId="0" fontId="7" fillId="17" borderId="59" xfId="0" applyFont="1" applyFill="1" applyBorder="1" applyAlignment="1">
      <alignment horizontal="center" vertical="center" wrapText="1"/>
    </xf>
    <xf numFmtId="0" fontId="7" fillId="17" borderId="60" xfId="0" applyFont="1" applyFill="1" applyBorder="1" applyAlignment="1">
      <alignment horizontal="center" vertical="center"/>
    </xf>
    <xf numFmtId="3" fontId="7" fillId="17" borderId="61" xfId="0" applyNumberFormat="1" applyFont="1" applyFill="1" applyBorder="1" applyAlignment="1">
      <alignment horizontal="center" vertical="center"/>
    </xf>
    <xf numFmtId="0" fontId="7" fillId="17" borderId="51" xfId="0" applyFont="1" applyFill="1" applyBorder="1" applyAlignment="1">
      <alignment horizontal="center" vertical="center" wrapText="1"/>
    </xf>
    <xf numFmtId="0" fontId="7" fillId="17" borderId="67" xfId="0" applyFont="1" applyFill="1" applyBorder="1" applyAlignment="1">
      <alignment horizontal="center" vertical="center"/>
    </xf>
    <xf numFmtId="3" fontId="46" fillId="17" borderId="60" xfId="0" applyNumberFormat="1" applyFont="1" applyFill="1" applyBorder="1" applyAlignment="1">
      <alignment horizontal="center" vertical="center"/>
    </xf>
    <xf numFmtId="3" fontId="7" fillId="17" borderId="60" xfId="0" applyNumberFormat="1" applyFont="1" applyFill="1" applyBorder="1" applyAlignment="1">
      <alignment horizontal="center" vertical="center"/>
    </xf>
    <xf numFmtId="3" fontId="46" fillId="17" borderId="65" xfId="0" applyNumberFormat="1" applyFont="1" applyFill="1" applyBorder="1" applyAlignment="1">
      <alignment horizontal="center" vertical="center"/>
    </xf>
    <xf numFmtId="3" fontId="7" fillId="17" borderId="65" xfId="0" applyNumberFormat="1" applyFont="1" applyFill="1" applyBorder="1" applyAlignment="1">
      <alignment horizontal="center" vertical="center"/>
    </xf>
    <xf numFmtId="3" fontId="7" fillId="17" borderId="66" xfId="0" applyNumberFormat="1" applyFont="1" applyFill="1" applyBorder="1" applyAlignment="1">
      <alignment horizontal="center" vertical="center"/>
    </xf>
    <xf numFmtId="0" fontId="37" fillId="14" borderId="0" xfId="0" applyFont="1" applyFill="1"/>
    <xf numFmtId="0" fontId="7" fillId="17" borderId="12" xfId="0" applyFont="1" applyFill="1" applyBorder="1" applyAlignment="1">
      <alignment horizontal="center" vertical="center" wrapText="1"/>
    </xf>
    <xf numFmtId="0" fontId="7" fillId="17" borderId="28" xfId="0" applyFont="1" applyFill="1" applyBorder="1" applyAlignment="1">
      <alignment horizontal="center" vertical="center"/>
    </xf>
    <xf numFmtId="3" fontId="7" fillId="17" borderId="51" xfId="0" applyNumberFormat="1" applyFont="1" applyFill="1" applyBorder="1" applyAlignment="1">
      <alignment horizontal="center" vertical="center"/>
    </xf>
    <xf numFmtId="3" fontId="7" fillId="17" borderId="64" xfId="0" applyNumberFormat="1" applyFont="1" applyFill="1" applyBorder="1" applyAlignment="1">
      <alignment horizontal="center" vertical="center"/>
    </xf>
    <xf numFmtId="0" fontId="7" fillId="17" borderId="64" xfId="0" applyFont="1" applyFill="1" applyBorder="1" applyAlignment="1">
      <alignment horizontal="center" vertical="center" wrapText="1"/>
    </xf>
    <xf numFmtId="3" fontId="7" fillId="17" borderId="58" xfId="0" applyNumberFormat="1" applyFont="1" applyFill="1" applyBorder="1" applyAlignment="1">
      <alignment horizontal="center" vertical="center"/>
    </xf>
    <xf numFmtId="0" fontId="7" fillId="17" borderId="62" xfId="0" applyFont="1" applyFill="1" applyBorder="1" applyAlignment="1">
      <alignment horizontal="center" vertical="center"/>
    </xf>
    <xf numFmtId="3" fontId="7" fillId="17" borderId="12" xfId="0" applyNumberFormat="1" applyFont="1" applyFill="1" applyBorder="1" applyAlignment="1">
      <alignment horizontal="center" vertical="center"/>
    </xf>
    <xf numFmtId="3" fontId="7" fillId="17" borderId="59" xfId="0" applyNumberFormat="1" applyFont="1" applyFill="1" applyBorder="1" applyAlignment="1">
      <alignment horizontal="center" vertical="center"/>
    </xf>
    <xf numFmtId="3" fontId="46" fillId="17" borderId="58" xfId="0" applyNumberFormat="1" applyFont="1" applyFill="1" applyBorder="1" applyAlignment="1">
      <alignment horizontal="center" vertical="center"/>
    </xf>
    <xf numFmtId="3" fontId="46" fillId="17" borderId="51" xfId="0" applyNumberFormat="1" applyFont="1" applyFill="1" applyBorder="1" applyAlignment="1">
      <alignment horizontal="center" vertical="center"/>
    </xf>
    <xf numFmtId="3" fontId="46" fillId="17" borderId="59" xfId="0" applyNumberFormat="1" applyFont="1" applyFill="1" applyBorder="1" applyAlignment="1">
      <alignment horizontal="center" vertical="center"/>
    </xf>
    <xf numFmtId="0" fontId="7" fillId="14" borderId="58" xfId="0" applyFont="1" applyFill="1" applyBorder="1" applyAlignment="1">
      <alignment horizontal="left" vertical="center"/>
    </xf>
    <xf numFmtId="3" fontId="46" fillId="17" borderId="64" xfId="0" applyNumberFormat="1" applyFont="1" applyFill="1" applyBorder="1" applyAlignment="1">
      <alignment horizontal="center" vertical="center"/>
    </xf>
    <xf numFmtId="3" fontId="7" fillId="17" borderId="60" xfId="0" applyNumberFormat="1" applyFont="1" applyFill="1" applyBorder="1" applyAlignment="1">
      <alignment horizontal="left" vertical="center"/>
    </xf>
    <xf numFmtId="3" fontId="7" fillId="17" borderId="65" xfId="0" applyNumberFormat="1" applyFont="1" applyFill="1" applyBorder="1" applyAlignment="1">
      <alignment horizontal="left" vertical="center"/>
    </xf>
    <xf numFmtId="0" fontId="7" fillId="19" borderId="0" xfId="0" applyFont="1" applyFill="1" applyAlignment="1">
      <alignment horizontal="left" vertical="center"/>
    </xf>
    <xf numFmtId="3" fontId="46" fillId="17" borderId="12" xfId="0" applyNumberFormat="1" applyFont="1" applyFill="1" applyBorder="1" applyAlignment="1">
      <alignment horizontal="center" vertical="center"/>
    </xf>
    <xf numFmtId="3" fontId="7" fillId="17" borderId="46" xfId="0" applyNumberFormat="1" applyFont="1" applyFill="1" applyBorder="1" applyAlignment="1">
      <alignment horizontal="center" vertical="center"/>
    </xf>
    <xf numFmtId="49" fontId="49" fillId="14" borderId="0" xfId="0" applyNumberFormat="1" applyFont="1" applyFill="1"/>
    <xf numFmtId="0" fontId="49" fillId="14" borderId="0" xfId="0" applyFont="1" applyFill="1"/>
    <xf numFmtId="0" fontId="49" fillId="0" borderId="0" xfId="0" applyFont="1"/>
    <xf numFmtId="0" fontId="49" fillId="14" borderId="0" xfId="0" applyFont="1" applyFill="1" applyAlignment="1">
      <alignment vertical="center"/>
    </xf>
    <xf numFmtId="49" fontId="31" fillId="14" borderId="0" xfId="0" applyNumberFormat="1" applyFont="1" applyFill="1" applyAlignment="1">
      <alignment horizontal="left" vertical="center"/>
    </xf>
    <xf numFmtId="0" fontId="31" fillId="14" borderId="0" xfId="0" applyFont="1" applyFill="1" applyAlignment="1">
      <alignment horizontal="left" vertical="center"/>
    </xf>
    <xf numFmtId="49" fontId="7" fillId="17" borderId="68" xfId="0" applyNumberFormat="1" applyFont="1" applyFill="1" applyBorder="1" applyAlignment="1">
      <alignment horizontal="center" vertical="center" wrapText="1"/>
    </xf>
    <xf numFmtId="0" fontId="7" fillId="17" borderId="69" xfId="0" applyFont="1" applyFill="1" applyBorder="1" applyAlignment="1">
      <alignment horizontal="center" vertical="center" wrapText="1"/>
    </xf>
    <xf numFmtId="0" fontId="7" fillId="17" borderId="69" xfId="0" applyFont="1" applyFill="1" applyBorder="1" applyAlignment="1">
      <alignment horizontal="center" vertical="center"/>
    </xf>
    <xf numFmtId="3" fontId="7" fillId="17" borderId="70" xfId="0" applyNumberFormat="1" applyFont="1" applyFill="1" applyBorder="1" applyAlignment="1">
      <alignment horizontal="center" vertical="center" wrapText="1"/>
    </xf>
    <xf numFmtId="49" fontId="7" fillId="17" borderId="54" xfId="0" applyNumberFormat="1" applyFont="1" applyFill="1" applyBorder="1" applyAlignment="1">
      <alignment horizontal="center" vertical="center" wrapText="1"/>
    </xf>
    <xf numFmtId="3" fontId="7" fillId="17" borderId="57" xfId="0" applyNumberFormat="1" applyFont="1" applyFill="1" applyBorder="1" applyAlignment="1">
      <alignment horizontal="center" vertical="center" wrapText="1"/>
    </xf>
    <xf numFmtId="0" fontId="46" fillId="14" borderId="0" xfId="0" applyFont="1" applyFill="1" applyAlignment="1">
      <alignment horizontal="left" vertical="center"/>
    </xf>
    <xf numFmtId="49" fontId="7" fillId="17" borderId="45" xfId="0" applyNumberFormat="1" applyFont="1" applyFill="1" applyBorder="1" applyAlignment="1">
      <alignment horizontal="center" vertical="center" wrapText="1"/>
    </xf>
    <xf numFmtId="0" fontId="7" fillId="17" borderId="71" xfId="0" applyFont="1" applyFill="1" applyBorder="1" applyAlignment="1">
      <alignment horizontal="center" vertical="center" wrapText="1"/>
    </xf>
    <xf numFmtId="3" fontId="7" fillId="17" borderId="72" xfId="0" applyNumberFormat="1" applyFont="1" applyFill="1" applyBorder="1" applyAlignment="1">
      <alignment horizontal="center" vertical="center" wrapText="1"/>
    </xf>
    <xf numFmtId="0" fontId="39" fillId="17" borderId="0" xfId="0" applyFont="1" applyFill="1" applyAlignment="1">
      <alignment horizontal="center" vertical="center"/>
    </xf>
    <xf numFmtId="49" fontId="7" fillId="17" borderId="43" xfId="0" applyNumberFormat="1" applyFont="1" applyFill="1" applyBorder="1" applyAlignment="1">
      <alignment horizontal="center" vertical="center" wrapText="1"/>
    </xf>
    <xf numFmtId="0" fontId="7" fillId="17" borderId="44" xfId="0" applyFont="1" applyFill="1" applyBorder="1" applyAlignment="1">
      <alignment horizontal="center" vertical="center" wrapText="1"/>
    </xf>
    <xf numFmtId="0" fontId="39" fillId="17" borderId="44" xfId="0" applyFont="1" applyFill="1" applyBorder="1" applyAlignment="1">
      <alignment horizontal="center" vertical="center"/>
    </xf>
    <xf numFmtId="3" fontId="7" fillId="17" borderId="41" xfId="0" applyNumberFormat="1" applyFont="1" applyFill="1" applyBorder="1" applyAlignment="1">
      <alignment horizontal="center" vertical="center" wrapText="1"/>
    </xf>
    <xf numFmtId="0" fontId="7" fillId="17" borderId="46" xfId="0" applyFont="1" applyFill="1" applyBorder="1" applyAlignment="1">
      <alignment horizontal="center" vertical="center" wrapText="1"/>
    </xf>
    <xf numFmtId="0" fontId="39" fillId="17" borderId="46" xfId="0" applyFont="1" applyFill="1" applyBorder="1" applyAlignment="1">
      <alignment horizontal="center" vertical="center"/>
    </xf>
    <xf numFmtId="3" fontId="7" fillId="17" borderId="38" xfId="0" applyNumberFormat="1" applyFont="1" applyFill="1" applyBorder="1" applyAlignment="1">
      <alignment horizontal="center" vertical="center" wrapText="1"/>
    </xf>
    <xf numFmtId="3" fontId="7" fillId="17" borderId="57" xfId="0" applyNumberFormat="1" applyFont="1" applyFill="1" applyBorder="1" applyAlignment="1">
      <alignment horizontal="center" vertical="center"/>
    </xf>
    <xf numFmtId="3" fontId="7" fillId="17" borderId="38" xfId="0" applyNumberFormat="1" applyFont="1" applyFill="1" applyBorder="1" applyAlignment="1">
      <alignment horizontal="center" vertical="center"/>
    </xf>
    <xf numFmtId="49" fontId="7" fillId="17" borderId="43" xfId="0" applyNumberFormat="1" applyFont="1" applyFill="1" applyBorder="1" applyAlignment="1">
      <alignment horizontal="center" vertical="center"/>
    </xf>
    <xf numFmtId="3" fontId="7" fillId="17" borderId="44" xfId="0" applyNumberFormat="1" applyFont="1" applyFill="1" applyBorder="1" applyAlignment="1">
      <alignment horizontal="center" vertical="center"/>
    </xf>
    <xf numFmtId="3" fontId="7" fillId="17" borderId="41" xfId="0" applyNumberFormat="1" applyFont="1" applyFill="1" applyBorder="1" applyAlignment="1">
      <alignment horizontal="center" vertical="center"/>
    </xf>
    <xf numFmtId="49" fontId="7" fillId="17" borderId="54" xfId="0" applyNumberFormat="1" applyFont="1" applyFill="1" applyBorder="1" applyAlignment="1">
      <alignment horizontal="center" vertical="center"/>
    </xf>
    <xf numFmtId="0" fontId="7" fillId="17" borderId="44" xfId="0" applyFont="1" applyFill="1" applyBorder="1" applyAlignment="1">
      <alignment horizontal="center" vertical="center"/>
    </xf>
    <xf numFmtId="49" fontId="7" fillId="17" borderId="45" xfId="0" applyNumberFormat="1" applyFont="1" applyFill="1" applyBorder="1" applyAlignment="1">
      <alignment horizontal="center" vertical="center"/>
    </xf>
    <xf numFmtId="49" fontId="39" fillId="17" borderId="45" xfId="0" applyNumberFormat="1" applyFont="1" applyFill="1" applyBorder="1" applyAlignment="1">
      <alignment horizontal="center" vertical="center" wrapText="1"/>
    </xf>
    <xf numFmtId="0" fontId="7" fillId="17" borderId="46" xfId="0" applyFont="1" applyFill="1" applyBorder="1" applyAlignment="1">
      <alignment horizontal="center" vertical="center"/>
    </xf>
    <xf numFmtId="0" fontId="39" fillId="0" borderId="0" xfId="0" applyFont="1" applyAlignment="1">
      <alignment horizontal="left" vertical="center"/>
    </xf>
    <xf numFmtId="0" fontId="39" fillId="14" borderId="54" xfId="0" applyFont="1" applyFill="1" applyBorder="1" applyAlignment="1">
      <alignment horizontal="left" vertical="center"/>
    </xf>
    <xf numFmtId="0" fontId="39" fillId="17" borderId="44" xfId="0" applyFont="1" applyFill="1" applyBorder="1" applyAlignment="1">
      <alignment horizontal="center" vertical="center" wrapText="1"/>
    </xf>
    <xf numFmtId="0" fontId="7" fillId="17" borderId="41" xfId="0" applyFont="1" applyFill="1" applyBorder="1" applyAlignment="1">
      <alignment horizontal="center" vertical="center" wrapText="1"/>
    </xf>
    <xf numFmtId="0" fontId="39" fillId="17" borderId="0" xfId="0" applyFont="1" applyFill="1" applyAlignment="1">
      <alignment horizontal="center" vertical="center" wrapText="1"/>
    </xf>
    <xf numFmtId="0" fontId="7" fillId="17" borderId="57" xfId="0" applyFont="1" applyFill="1" applyBorder="1" applyAlignment="1">
      <alignment horizontal="center" vertical="center" wrapText="1"/>
    </xf>
    <xf numFmtId="0" fontId="27" fillId="0" borderId="0" xfId="0" applyFont="1" applyAlignment="1">
      <alignment horizontal="left" vertical="center"/>
    </xf>
    <xf numFmtId="49" fontId="49" fillId="14" borderId="0" xfId="0" applyNumberFormat="1" applyFont="1" applyFill="1" applyAlignment="1">
      <alignment horizontal="left" vertical="center"/>
    </xf>
    <xf numFmtId="49" fontId="51" fillId="14" borderId="0" xfId="0" applyNumberFormat="1" applyFont="1" applyFill="1" applyAlignment="1">
      <alignment horizontal="left" vertical="center"/>
    </xf>
    <xf numFmtId="49" fontId="34" fillId="14" borderId="0" xfId="0" quotePrefix="1" applyNumberFormat="1" applyFont="1" applyFill="1" applyAlignment="1">
      <alignment horizontal="left" vertical="center"/>
    </xf>
    <xf numFmtId="0" fontId="30" fillId="15" borderId="12" xfId="0" applyFont="1" applyFill="1" applyBorder="1" applyAlignment="1">
      <alignment vertical="center"/>
    </xf>
    <xf numFmtId="0" fontId="0" fillId="0" borderId="28" xfId="0" applyBorder="1" applyAlignment="1">
      <alignment vertical="center"/>
    </xf>
    <xf numFmtId="3" fontId="0" fillId="17" borderId="55" xfId="0" applyNumberFormat="1" applyFill="1" applyBorder="1" applyAlignment="1">
      <alignment vertical="center"/>
    </xf>
    <xf numFmtId="0" fontId="0" fillId="14" borderId="58" xfId="0" applyFill="1" applyBorder="1" applyAlignment="1">
      <alignment vertical="center"/>
    </xf>
    <xf numFmtId="0" fontId="2" fillId="0" borderId="58" xfId="0" applyFont="1" applyBorder="1" applyAlignment="1">
      <alignment vertical="center"/>
    </xf>
    <xf numFmtId="0" fontId="2" fillId="0" borderId="51" xfId="0" applyFont="1" applyBorder="1" applyAlignment="1">
      <alignment vertical="center"/>
    </xf>
    <xf numFmtId="0" fontId="0" fillId="0" borderId="62" xfId="0" applyBorder="1" applyAlignment="1">
      <alignment vertical="center"/>
    </xf>
    <xf numFmtId="3" fontId="0" fillId="17" borderId="63" xfId="0" applyNumberFormat="1" applyFill="1" applyBorder="1" applyAlignment="1">
      <alignment vertical="center"/>
    </xf>
    <xf numFmtId="0" fontId="2" fillId="14" borderId="58" xfId="0" applyFont="1" applyFill="1" applyBorder="1" applyAlignment="1">
      <alignment vertical="center"/>
    </xf>
    <xf numFmtId="0" fontId="2" fillId="0" borderId="12" xfId="0" applyFont="1" applyBorder="1" applyAlignment="1">
      <alignment vertical="center"/>
    </xf>
    <xf numFmtId="3" fontId="0" fillId="17" borderId="13" xfId="0" applyNumberFormat="1" applyFill="1" applyBorder="1" applyAlignment="1">
      <alignment vertical="center"/>
    </xf>
    <xf numFmtId="0" fontId="7" fillId="2" borderId="0" xfId="0" applyFont="1" applyFill="1" applyAlignment="1">
      <alignment vertical="center"/>
    </xf>
    <xf numFmtId="0" fontId="6" fillId="0" borderId="58" xfId="0" applyFont="1" applyBorder="1" applyAlignment="1">
      <alignment vertical="center"/>
    </xf>
    <xf numFmtId="0" fontId="7" fillId="0" borderId="0" xfId="0" applyFont="1" applyAlignment="1">
      <alignment vertical="center"/>
    </xf>
    <xf numFmtId="0" fontId="7" fillId="15" borderId="0" xfId="0" applyFont="1" applyFill="1" applyAlignment="1">
      <alignment vertical="center"/>
    </xf>
    <xf numFmtId="3" fontId="7" fillId="17" borderId="55" xfId="0" applyNumberFormat="1" applyFont="1" applyFill="1" applyBorder="1" applyAlignment="1">
      <alignment vertical="center"/>
    </xf>
    <xf numFmtId="0" fontId="6" fillId="2" borderId="58" xfId="0" applyFont="1" applyFill="1" applyBorder="1" applyAlignment="1">
      <alignment vertical="center"/>
    </xf>
    <xf numFmtId="0" fontId="6" fillId="0" borderId="12" xfId="0" applyFont="1" applyBorder="1" applyAlignment="1">
      <alignment vertical="center"/>
    </xf>
    <xf numFmtId="0" fontId="7" fillId="0" borderId="28" xfId="0" applyFont="1" applyBorder="1" applyAlignment="1">
      <alignment vertical="center"/>
    </xf>
    <xf numFmtId="0" fontId="7" fillId="15" borderId="28" xfId="0" applyFont="1" applyFill="1" applyBorder="1" applyAlignment="1">
      <alignment vertical="center"/>
    </xf>
    <xf numFmtId="3" fontId="7" fillId="17" borderId="13" xfId="0" applyNumberFormat="1" applyFont="1" applyFill="1" applyBorder="1" applyAlignment="1">
      <alignment vertical="center"/>
    </xf>
    <xf numFmtId="0" fontId="6" fillId="0" borderId="51" xfId="0" applyFont="1" applyBorder="1" applyAlignment="1">
      <alignment vertical="center"/>
    </xf>
    <xf numFmtId="0" fontId="7" fillId="0" borderId="62" xfId="0" applyFont="1" applyBorder="1" applyAlignment="1">
      <alignment vertical="center"/>
    </xf>
    <xf numFmtId="3" fontId="7" fillId="17" borderId="63" xfId="0" applyNumberFormat="1" applyFont="1" applyFill="1" applyBorder="1" applyAlignment="1">
      <alignment vertical="center"/>
    </xf>
    <xf numFmtId="0" fontId="39" fillId="14" borderId="0" xfId="0" applyFont="1" applyFill="1" applyAlignment="1">
      <alignment horizontal="left"/>
    </xf>
    <xf numFmtId="0" fontId="20" fillId="14" borderId="0" xfId="0" applyFont="1" applyFill="1" applyAlignment="1">
      <alignment horizontal="left" vertical="center"/>
    </xf>
    <xf numFmtId="0" fontId="0" fillId="14" borderId="25" xfId="0" applyFill="1" applyBorder="1" applyAlignment="1">
      <alignment vertical="center" wrapText="1"/>
    </xf>
    <xf numFmtId="0" fontId="6" fillId="2" borderId="1" xfId="0" applyFont="1" applyFill="1" applyBorder="1" applyAlignment="1">
      <alignment horizontal="center"/>
    </xf>
    <xf numFmtId="3" fontId="7" fillId="2" borderId="55" xfId="0" applyNumberFormat="1" applyFont="1" applyFill="1" applyBorder="1" applyAlignment="1">
      <alignment vertical="center"/>
    </xf>
    <xf numFmtId="0" fontId="7" fillId="2" borderId="55" xfId="0" applyFont="1" applyFill="1" applyBorder="1" applyAlignment="1">
      <alignment vertical="center"/>
    </xf>
    <xf numFmtId="49" fontId="6" fillId="6" borderId="2" xfId="0" applyNumberFormat="1" applyFont="1" applyFill="1" applyBorder="1" applyAlignment="1">
      <alignment horizontal="center" vertical="center" wrapText="1"/>
    </xf>
    <xf numFmtId="0" fontId="39" fillId="17" borderId="71" xfId="0" applyFont="1" applyFill="1" applyBorder="1" applyAlignment="1">
      <alignment horizontal="center" vertical="center"/>
    </xf>
    <xf numFmtId="0" fontId="39" fillId="17" borderId="69" xfId="0" applyFont="1" applyFill="1" applyBorder="1" applyAlignment="1">
      <alignment horizontal="center" vertical="center"/>
    </xf>
    <xf numFmtId="49" fontId="49" fillId="14" borderId="0" xfId="0" applyNumberFormat="1" applyFont="1" applyFill="1" applyAlignment="1">
      <alignment horizontal="center" vertical="center"/>
    </xf>
    <xf numFmtId="0" fontId="39" fillId="17" borderId="28"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19" fillId="20" borderId="9" xfId="0" applyFont="1" applyFill="1" applyBorder="1" applyAlignment="1">
      <alignment horizontal="center" vertical="center" wrapText="1"/>
    </xf>
    <xf numFmtId="0" fontId="6" fillId="0" borderId="25" xfId="0" applyFont="1" applyBorder="1" applyAlignment="1">
      <alignment vertical="center" wrapText="1"/>
    </xf>
    <xf numFmtId="4" fontId="7" fillId="5" borderId="1" xfId="0" applyNumberFormat="1" applyFont="1" applyFill="1" applyBorder="1"/>
    <xf numFmtId="0" fontId="7" fillId="0" borderId="17" xfId="0" applyFont="1" applyBorder="1" applyAlignment="1">
      <alignment horizontal="center" vertical="center" wrapText="1"/>
    </xf>
    <xf numFmtId="0" fontId="7" fillId="13" borderId="41" xfId="0" applyFont="1" applyFill="1" applyBorder="1" applyAlignment="1">
      <alignment horizontal="center" vertical="center" wrapText="1"/>
    </xf>
    <xf numFmtId="164" fontId="46" fillId="13" borderId="2" xfId="1" applyNumberFormat="1" applyFont="1" applyFill="1" applyBorder="1" applyAlignment="1">
      <alignment horizontal="center" vertical="center"/>
    </xf>
    <xf numFmtId="164" fontId="46" fillId="9" borderId="2" xfId="1" applyNumberFormat="1" applyFont="1" applyFill="1" applyBorder="1" applyAlignment="1">
      <alignment horizontal="center" vertical="center"/>
    </xf>
    <xf numFmtId="0" fontId="7" fillId="0" borderId="6" xfId="0" applyFont="1" applyBorder="1" applyAlignment="1">
      <alignment vertical="center" wrapText="1"/>
    </xf>
    <xf numFmtId="0" fontId="7" fillId="0" borderId="37" xfId="0" applyFont="1" applyBorder="1" applyAlignment="1">
      <alignment vertical="center" wrapText="1"/>
    </xf>
    <xf numFmtId="0" fontId="28" fillId="6"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3" fontId="7" fillId="17" borderId="74" xfId="0" applyNumberFormat="1" applyFont="1" applyFill="1" applyBorder="1" applyAlignment="1">
      <alignment horizontal="center" vertical="center"/>
    </xf>
    <xf numFmtId="3" fontId="7" fillId="17" borderId="0" xfId="0" applyNumberFormat="1" applyFont="1" applyFill="1" applyBorder="1" applyAlignment="1">
      <alignment horizontal="center" vertical="center"/>
    </xf>
    <xf numFmtId="0" fontId="0" fillId="0" borderId="51" xfId="0" applyBorder="1" applyAlignment="1"/>
    <xf numFmtId="0" fontId="0" fillId="0" borderId="62" xfId="0" applyBorder="1" applyAlignment="1"/>
    <xf numFmtId="0" fontId="0" fillId="0" borderId="63" xfId="0" applyBorder="1" applyAlignment="1"/>
    <xf numFmtId="0" fontId="0" fillId="0" borderId="58" xfId="0" applyBorder="1" applyAlignment="1">
      <alignment horizontal="center" vertical="center" wrapText="1"/>
    </xf>
    <xf numFmtId="0" fontId="0" fillId="0" borderId="0" xfId="0" applyAlignment="1">
      <alignment horizontal="center" vertical="center" wrapText="1"/>
    </xf>
    <xf numFmtId="0" fontId="0" fillId="0" borderId="55" xfId="0" applyBorder="1" applyAlignment="1">
      <alignment horizontal="center" vertical="center" wrapText="1"/>
    </xf>
    <xf numFmtId="0" fontId="28" fillId="0" borderId="12" xfId="0" applyFont="1" applyBorder="1" applyAlignment="1">
      <alignment horizontal="center" vertical="center"/>
    </xf>
    <xf numFmtId="0" fontId="28" fillId="0" borderId="28" xfId="0" applyFont="1" applyBorder="1" applyAlignment="1">
      <alignment horizontal="center" vertical="center"/>
    </xf>
    <xf numFmtId="0" fontId="28" fillId="0" borderId="13" xfId="0" applyFont="1" applyBorder="1" applyAlignment="1">
      <alignment horizontal="center" vertical="center"/>
    </xf>
    <xf numFmtId="0" fontId="28" fillId="0" borderId="51"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12" xfId="0" applyFont="1" applyBorder="1" applyAlignment="1"/>
    <xf numFmtId="0" fontId="28" fillId="0" borderId="28" xfId="0" applyFont="1" applyBorder="1" applyAlignment="1"/>
    <xf numFmtId="0" fontId="28" fillId="0" borderId="13" xfId="0" applyFont="1" applyBorder="1" applyAlignment="1"/>
    <xf numFmtId="0" fontId="0" fillId="0" borderId="58" xfId="0" applyBorder="1" applyAlignment="1"/>
    <xf numFmtId="0" fontId="0" fillId="0" borderId="0" xfId="0" applyAlignment="1"/>
    <xf numFmtId="0" fontId="0" fillId="0" borderId="55" xfId="0" applyBorder="1" applyAlignment="1"/>
    <xf numFmtId="0" fontId="0" fillId="0" borderId="58" xfId="0" applyBorder="1" applyAlignment="1">
      <alignment wrapText="1"/>
    </xf>
    <xf numFmtId="0" fontId="0" fillId="0" borderId="0" xfId="0" applyAlignment="1">
      <alignment wrapText="1"/>
    </xf>
    <xf numFmtId="0" fontId="0" fillId="0" borderId="55" xfId="0" applyBorder="1" applyAlignment="1">
      <alignment wrapText="1"/>
    </xf>
    <xf numFmtId="0" fontId="9" fillId="11" borderId="1" xfId="0" applyFont="1" applyFill="1" applyBorder="1" applyAlignment="1">
      <alignment horizontal="left" vertical="top"/>
    </xf>
    <xf numFmtId="0" fontId="0" fillId="11" borderId="1" xfId="0" applyFill="1" applyBorder="1" applyAlignment="1">
      <alignment horizontal="left" vertical="top"/>
    </xf>
    <xf numFmtId="0" fontId="2" fillId="11" borderId="1" xfId="0" applyFont="1" applyFill="1" applyBorder="1" applyAlignment="1">
      <alignment horizontal="left" vertical="top" wrapText="1"/>
    </xf>
    <xf numFmtId="0" fontId="2" fillId="11" borderId="1" xfId="0" applyFont="1" applyFill="1" applyBorder="1" applyAlignment="1">
      <alignment horizontal="left" vertical="top"/>
    </xf>
    <xf numFmtId="0" fontId="0" fillId="0" borderId="0" xfId="0" applyAlignment="1">
      <alignment horizontal="left" vertical="top" wrapText="1"/>
    </xf>
    <xf numFmtId="0" fontId="0" fillId="11" borderId="1" xfId="0" applyFill="1" applyBorder="1" applyAlignment="1">
      <alignment horizontal="left" vertical="top" wrapText="1"/>
    </xf>
    <xf numFmtId="0" fontId="14" fillId="9" borderId="33" xfId="0" applyFont="1" applyFill="1" applyBorder="1" applyAlignment="1">
      <alignment horizontal="center" vertical="center" wrapText="1"/>
    </xf>
    <xf numFmtId="0" fontId="2" fillId="9" borderId="34" xfId="0" applyFont="1" applyFill="1" applyBorder="1" applyAlignment="1">
      <alignment horizontal="center" vertical="center"/>
    </xf>
    <xf numFmtId="0" fontId="2" fillId="9" borderId="35" xfId="0" applyFont="1" applyFill="1" applyBorder="1" applyAlignment="1">
      <alignment horizontal="center" vertical="center"/>
    </xf>
    <xf numFmtId="0" fontId="5" fillId="9" borderId="33" xfId="0" applyFont="1" applyFill="1" applyBorder="1" applyAlignment="1">
      <alignment horizontal="center" vertical="center"/>
    </xf>
    <xf numFmtId="0" fontId="5" fillId="9" borderId="34" xfId="0" applyFont="1" applyFill="1" applyBorder="1" applyAlignment="1">
      <alignment horizontal="center" vertical="center"/>
    </xf>
    <xf numFmtId="0" fontId="5" fillId="9" borderId="35" xfId="0" applyFont="1" applyFill="1" applyBorder="1" applyAlignment="1">
      <alignment horizontal="center" vertical="center"/>
    </xf>
    <xf numFmtId="0" fontId="14" fillId="9" borderId="14"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7" borderId="1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2" fillId="0" borderId="29" xfId="0" applyFont="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9" fillId="9" borderId="14"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0" fillId="0" borderId="51" xfId="0" applyBorder="1" applyAlignment="1">
      <alignment horizontal="center" vertical="center" wrapText="1"/>
    </xf>
    <xf numFmtId="0" fontId="30" fillId="9" borderId="14"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7" borderId="55" xfId="0" applyFill="1" applyBorder="1" applyAlignment="1">
      <alignment horizontal="center"/>
    </xf>
    <xf numFmtId="0" fontId="6" fillId="16" borderId="19" xfId="0" applyFont="1" applyFill="1" applyBorder="1" applyAlignment="1">
      <alignment horizontal="center" vertical="center"/>
    </xf>
    <xf numFmtId="0" fontId="7" fillId="16" borderId="42" xfId="0" applyFont="1" applyFill="1" applyBorder="1" applyAlignment="1">
      <alignment horizontal="center" vertical="center"/>
    </xf>
    <xf numFmtId="0" fontId="7" fillId="16" borderId="17" xfId="0" applyFont="1" applyFill="1" applyBorder="1" applyAlignment="1">
      <alignment horizontal="center" vertical="center"/>
    </xf>
    <xf numFmtId="0" fontId="7" fillId="14" borderId="28" xfId="0" applyFont="1" applyFill="1" applyBorder="1" applyAlignment="1"/>
    <xf numFmtId="0" fontId="7" fillId="14" borderId="0" xfId="0" applyFont="1" applyFill="1" applyAlignment="1"/>
    <xf numFmtId="0" fontId="49" fillId="14" borderId="0" xfId="0" applyFont="1" applyFill="1" applyAlignment="1"/>
    <xf numFmtId="0" fontId="51" fillId="14" borderId="0" xfId="0" applyFont="1" applyFill="1" applyAlignment="1"/>
    <xf numFmtId="0" fontId="0" fillId="0" borderId="42" xfId="0" applyBorder="1" applyAlignment="1">
      <alignment horizontal="center" vertical="center"/>
    </xf>
    <xf numFmtId="0" fontId="0" fillId="0" borderId="17" xfId="0" applyBorder="1" applyAlignment="1">
      <alignment horizontal="center" vertical="center"/>
    </xf>
    <xf numFmtId="0" fontId="39" fillId="14" borderId="58" xfId="0" applyFont="1" applyFill="1" applyBorder="1" applyAlignment="1">
      <alignment horizontal="left" vertical="center" wrapText="1"/>
    </xf>
    <xf numFmtId="0" fontId="7" fillId="14" borderId="0" xfId="0" applyFont="1" applyFill="1" applyAlignment="1">
      <alignment vertical="center" wrapText="1"/>
    </xf>
    <xf numFmtId="0" fontId="7" fillId="14" borderId="58" xfId="0" applyFont="1" applyFill="1" applyBorder="1" applyAlignment="1">
      <alignment horizontal="left" vertical="center"/>
    </xf>
    <xf numFmtId="0" fontId="7" fillId="14" borderId="0" xfId="0" applyFont="1" applyFill="1" applyAlignment="1">
      <alignment vertical="center"/>
    </xf>
    <xf numFmtId="0" fontId="27" fillId="0" borderId="2" xfId="0" applyFont="1" applyBorder="1" applyAlignment="1">
      <alignment horizontal="center" vertical="center"/>
    </xf>
    <xf numFmtId="0" fontId="27" fillId="0" borderId="36" xfId="0" applyFon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xf>
    <xf numFmtId="0" fontId="0" fillId="0" borderId="19" xfId="0"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10" fillId="0" borderId="19"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8" xfId="0" applyBorder="1" applyAlignment="1">
      <alignment horizontal="center" vertical="center" wrapTex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85725</xdr:rowOff>
    </xdr:from>
    <xdr:to>
      <xdr:col>5</xdr:col>
      <xdr:colOff>104775</xdr:colOff>
      <xdr:row>5</xdr:row>
      <xdr:rowOff>85725</xdr:rowOff>
    </xdr:to>
    <xdr:sp macro="" textlink="">
      <xdr:nvSpPr>
        <xdr:cNvPr id="4" name="TextBox 1">
          <a:extLst>
            <a:ext uri="{FF2B5EF4-FFF2-40B4-BE49-F238E27FC236}">
              <a16:creationId xmlns:a16="http://schemas.microsoft.com/office/drawing/2014/main" id="{D2F9BAA5-2B5F-46E8-B7AE-680741639E80}"/>
            </a:ext>
          </a:extLst>
        </xdr:cNvPr>
        <xdr:cNvSpPr txBox="1"/>
      </xdr:nvSpPr>
      <xdr:spPr>
        <a:xfrm>
          <a:off x="1838325" y="466725"/>
          <a:ext cx="6172200" cy="5715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baseline="0"/>
            <a:t>This input template details the information items that will have to be transmitted.</a:t>
          </a:r>
        </a:p>
        <a:p>
          <a:pPr algn="ctr"/>
          <a:r>
            <a:rPr lang="en-IE" sz="1100" baseline="0"/>
            <a:t>Shown here in Excel format but this information would be transmitted as an XML file or Web Services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9</xdr:col>
      <xdr:colOff>1463040</xdr:colOff>
      <xdr:row>4</xdr:row>
      <xdr:rowOff>0</xdr:rowOff>
    </xdr:to>
    <xdr:sp macro="" textlink="">
      <xdr:nvSpPr>
        <xdr:cNvPr id="2" name="TextBox 1">
          <a:extLst>
            <a:ext uri="{FF2B5EF4-FFF2-40B4-BE49-F238E27FC236}">
              <a16:creationId xmlns:a16="http://schemas.microsoft.com/office/drawing/2014/main" id="{170138AD-5C24-4547-9035-17E60FB5F801}"/>
            </a:ext>
          </a:extLst>
        </xdr:cNvPr>
        <xdr:cNvSpPr txBox="1"/>
      </xdr:nvSpPr>
      <xdr:spPr>
        <a:xfrm>
          <a:off x="3413760" y="182880"/>
          <a:ext cx="6583680" cy="54864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baseline="0"/>
            <a:t>This input template details the information items that will have to be transmitted.</a:t>
          </a:r>
        </a:p>
        <a:p>
          <a:pPr algn="ctr"/>
          <a:r>
            <a:rPr lang="en-IE" sz="1100" baseline="0"/>
            <a:t>Shown here in Excel format but this information would be transmitted as an XML file or Web Services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129540</xdr:colOff>
      <xdr:row>10</xdr:row>
      <xdr:rowOff>15240</xdr:rowOff>
    </xdr:from>
    <xdr:to>
      <xdr:col>1</xdr:col>
      <xdr:colOff>1813560</xdr:colOff>
      <xdr:row>16</xdr:row>
      <xdr:rowOff>91440</xdr:rowOff>
    </xdr:to>
    <xdr:sp macro="" textlink="">
      <xdr:nvSpPr>
        <xdr:cNvPr id="2" name="TextBox 1">
          <a:extLst>
            <a:ext uri="{FF2B5EF4-FFF2-40B4-BE49-F238E27FC236}">
              <a16:creationId xmlns:a16="http://schemas.microsoft.com/office/drawing/2014/main" id="{9180C8C5-2E98-4CF4-A312-8648F5E057B2}"/>
            </a:ext>
          </a:extLst>
        </xdr:cNvPr>
        <xdr:cNvSpPr txBox="1"/>
      </xdr:nvSpPr>
      <xdr:spPr>
        <a:xfrm>
          <a:off x="1668780" y="2316480"/>
          <a:ext cx="1684020" cy="2087880"/>
        </a:xfrm>
        <a:prstGeom prst="rect">
          <a:avLst/>
        </a:prstGeom>
        <a:solidFill>
          <a:schemeClr val="bg2"/>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a:t>[repeate</a:t>
          </a:r>
          <a:r>
            <a:rPr lang="en-IE" sz="1100" baseline="0"/>
            <a:t>d for all unit amounts in the intervention]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1234440</xdr:colOff>
      <xdr:row>0</xdr:row>
      <xdr:rowOff>167640</xdr:rowOff>
    </xdr:from>
    <xdr:to>
      <xdr:col>10</xdr:col>
      <xdr:colOff>996950</xdr:colOff>
      <xdr:row>3</xdr:row>
      <xdr:rowOff>167640</xdr:rowOff>
    </xdr:to>
    <xdr:sp macro="" textlink="">
      <xdr:nvSpPr>
        <xdr:cNvPr id="3" name="TextBox 2">
          <a:extLst>
            <a:ext uri="{FF2B5EF4-FFF2-40B4-BE49-F238E27FC236}">
              <a16:creationId xmlns:a16="http://schemas.microsoft.com/office/drawing/2014/main" id="{17E081FA-DD92-416C-8B07-F3123491B722}"/>
            </a:ext>
          </a:extLst>
        </xdr:cNvPr>
        <xdr:cNvSpPr txBox="1"/>
      </xdr:nvSpPr>
      <xdr:spPr>
        <a:xfrm>
          <a:off x="2941320" y="167640"/>
          <a:ext cx="6590030" cy="54864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baseline="0"/>
            <a:t>This input template details the information items that will have to be transmitted.</a:t>
          </a:r>
        </a:p>
        <a:p>
          <a:pPr algn="ctr"/>
          <a:r>
            <a:rPr lang="en-IE" sz="1100" baseline="0"/>
            <a:t>Shown here in Excel format but this information would be transmitted as an XML file or via Web Services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129540</xdr:colOff>
      <xdr:row>9</xdr:row>
      <xdr:rowOff>99060</xdr:rowOff>
    </xdr:from>
    <xdr:to>
      <xdr:col>1</xdr:col>
      <xdr:colOff>1813560</xdr:colOff>
      <xdr:row>17</xdr:row>
      <xdr:rowOff>91440</xdr:rowOff>
    </xdr:to>
    <xdr:sp macro="" textlink="">
      <xdr:nvSpPr>
        <xdr:cNvPr id="2" name="TextBox 1">
          <a:extLst>
            <a:ext uri="{FF2B5EF4-FFF2-40B4-BE49-F238E27FC236}">
              <a16:creationId xmlns:a16="http://schemas.microsoft.com/office/drawing/2014/main" id="{2D88F0A4-A2F3-4AAD-8C06-14AE20AE867D}"/>
            </a:ext>
          </a:extLst>
        </xdr:cNvPr>
        <xdr:cNvSpPr txBox="1"/>
      </xdr:nvSpPr>
      <xdr:spPr>
        <a:xfrm>
          <a:off x="1668780" y="2065020"/>
          <a:ext cx="1684020" cy="2034540"/>
        </a:xfrm>
        <a:prstGeom prst="rect">
          <a:avLst/>
        </a:prstGeom>
        <a:solidFill>
          <a:schemeClr val="bg2"/>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a:t>[repeate</a:t>
          </a:r>
          <a:r>
            <a:rPr lang="en-IE" sz="1100" baseline="0"/>
            <a:t>d for all unit amounts in the intervention]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11</xdr:col>
      <xdr:colOff>1468120</xdr:colOff>
      <xdr:row>4</xdr:row>
      <xdr:rowOff>0</xdr:rowOff>
    </xdr:to>
    <xdr:sp macro="" textlink="">
      <xdr:nvSpPr>
        <xdr:cNvPr id="3" name="TextBox 2">
          <a:extLst>
            <a:ext uri="{FF2B5EF4-FFF2-40B4-BE49-F238E27FC236}">
              <a16:creationId xmlns:a16="http://schemas.microsoft.com/office/drawing/2014/main" id="{C941F3EB-6073-4471-A6E0-D0C08229D945}"/>
            </a:ext>
          </a:extLst>
        </xdr:cNvPr>
        <xdr:cNvSpPr txBox="1"/>
      </xdr:nvSpPr>
      <xdr:spPr>
        <a:xfrm>
          <a:off x="3413760" y="182880"/>
          <a:ext cx="6588760" cy="54864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baseline="0"/>
            <a:t>This input template details the information items that will have to be transmitted.</a:t>
          </a:r>
        </a:p>
        <a:p>
          <a:pPr algn="ctr"/>
          <a:r>
            <a:rPr lang="en-IE" sz="1100" baseline="0"/>
            <a:t>Shown here in Excel format but this information would be transmitted as an XML file or via Web Services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129540</xdr:colOff>
      <xdr:row>10</xdr:row>
      <xdr:rowOff>15240</xdr:rowOff>
    </xdr:from>
    <xdr:to>
      <xdr:col>1</xdr:col>
      <xdr:colOff>1813560</xdr:colOff>
      <xdr:row>18</xdr:row>
      <xdr:rowOff>91440</xdr:rowOff>
    </xdr:to>
    <xdr:sp macro="" textlink="">
      <xdr:nvSpPr>
        <xdr:cNvPr id="2" name="TextBox 1">
          <a:extLst>
            <a:ext uri="{FF2B5EF4-FFF2-40B4-BE49-F238E27FC236}">
              <a16:creationId xmlns:a16="http://schemas.microsoft.com/office/drawing/2014/main" id="{F76F8415-9BB5-4AFD-8ED7-86A4D78C30BA}"/>
            </a:ext>
          </a:extLst>
        </xdr:cNvPr>
        <xdr:cNvSpPr txBox="1"/>
      </xdr:nvSpPr>
      <xdr:spPr>
        <a:xfrm>
          <a:off x="1668780" y="2316480"/>
          <a:ext cx="1684020" cy="2087880"/>
        </a:xfrm>
        <a:prstGeom prst="rect">
          <a:avLst/>
        </a:prstGeom>
        <a:solidFill>
          <a:schemeClr val="bg2"/>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IE" sz="1100"/>
            <a:t>[repeate</a:t>
          </a:r>
          <a:r>
            <a:rPr lang="en-IE" sz="1100" baseline="0"/>
            <a:t>d for all unit amounts in the intervention]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griwiki.agri.cec.eu.int/03/benoval/Desktop/Copy%20of%20APR_AggregatesTables_2023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2.3.1 By Intervention"/>
      <sheetName val="2.3.2 by Type of Intervention"/>
      <sheetName val="2.3.3 Other aggregates"/>
    </sheetNames>
    <sheetDataSet>
      <sheetData sheetId="0"/>
      <sheetData sheetId="1">
        <row r="16">
          <cell r="I16">
            <v>1500</v>
          </cell>
        </row>
        <row r="19">
          <cell r="I19">
            <v>160</v>
          </cell>
        </row>
        <row r="40">
          <cell r="I40">
            <v>230000</v>
          </cell>
        </row>
        <row r="41">
          <cell r="I41">
            <v>4230</v>
          </cell>
        </row>
        <row r="42">
          <cell r="I42">
            <v>10000</v>
          </cell>
        </row>
        <row r="43">
          <cell r="I43">
            <v>3200</v>
          </cell>
        </row>
        <row r="44">
          <cell r="I44">
            <v>420000</v>
          </cell>
        </row>
        <row r="45">
          <cell r="I45">
            <v>9840</v>
          </cell>
        </row>
        <row r="46">
          <cell r="I46">
            <v>105000</v>
          </cell>
        </row>
        <row r="47">
          <cell r="I47">
            <v>2765</v>
          </cell>
        </row>
        <row r="75">
          <cell r="I75">
            <v>580</v>
          </cell>
        </row>
        <row r="77">
          <cell r="I77">
            <v>375</v>
          </cell>
        </row>
        <row r="109">
          <cell r="I109">
            <v>92100</v>
          </cell>
        </row>
      </sheetData>
      <sheetData sheetId="2">
        <row r="12">
          <cell r="G12">
            <v>4120030</v>
          </cell>
        </row>
        <row r="14">
          <cell r="G14">
            <v>2180</v>
          </cell>
        </row>
        <row r="17">
          <cell r="G17">
            <v>142660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FCF7-AE95-4D1F-AE9B-81AF1F3D436F}">
  <dimension ref="B1:K14"/>
  <sheetViews>
    <sheetView workbookViewId="0">
      <selection activeCell="B12" sqref="B12:K13"/>
    </sheetView>
  </sheetViews>
  <sheetFormatPr defaultRowHeight="14.5"/>
  <cols>
    <col min="1" max="1" width="3.36328125" customWidth="1"/>
  </cols>
  <sheetData>
    <row r="1" spans="2:11" ht="15" thickBot="1"/>
    <row r="2" spans="2:11">
      <c r="B2" s="400" t="s">
        <v>713</v>
      </c>
      <c r="C2" s="401"/>
      <c r="D2" s="401"/>
      <c r="E2" s="401"/>
      <c r="F2" s="401"/>
      <c r="G2" s="401"/>
      <c r="H2" s="401"/>
      <c r="I2" s="401"/>
      <c r="J2" s="401"/>
      <c r="K2" s="402"/>
    </row>
    <row r="3" spans="2:11" ht="15" thickBot="1">
      <c r="B3" s="403"/>
      <c r="C3" s="404"/>
      <c r="D3" s="404"/>
      <c r="E3" s="404"/>
      <c r="F3" s="404"/>
      <c r="G3" s="404"/>
      <c r="H3" s="404"/>
      <c r="I3" s="404"/>
      <c r="J3" s="404"/>
      <c r="K3" s="405"/>
    </row>
    <row r="4" spans="2:11">
      <c r="B4" s="406" t="s">
        <v>0</v>
      </c>
      <c r="C4" s="407"/>
      <c r="D4" s="407"/>
      <c r="E4" s="407"/>
      <c r="F4" s="407"/>
      <c r="G4" s="407"/>
      <c r="H4" s="407"/>
      <c r="I4" s="407"/>
      <c r="J4" s="407"/>
      <c r="K4" s="408"/>
    </row>
    <row r="5" spans="2:11">
      <c r="B5" s="397" t="s">
        <v>1</v>
      </c>
      <c r="C5" s="398"/>
      <c r="D5" s="398"/>
      <c r="E5" s="398"/>
      <c r="F5" s="398"/>
      <c r="G5" s="398"/>
      <c r="H5" s="398"/>
      <c r="I5" s="398"/>
      <c r="J5" s="398"/>
      <c r="K5" s="399"/>
    </row>
    <row r="6" spans="2:11">
      <c r="B6" s="397"/>
      <c r="C6" s="398"/>
      <c r="D6" s="398"/>
      <c r="E6" s="398"/>
      <c r="F6" s="398"/>
      <c r="G6" s="398"/>
      <c r="H6" s="398"/>
      <c r="I6" s="398"/>
      <c r="J6" s="398"/>
      <c r="K6" s="399"/>
    </row>
    <row r="7" spans="2:11">
      <c r="B7" s="397"/>
      <c r="C7" s="398"/>
      <c r="D7" s="398"/>
      <c r="E7" s="398"/>
      <c r="F7" s="398"/>
      <c r="G7" s="398"/>
      <c r="H7" s="398"/>
      <c r="I7" s="398"/>
      <c r="J7" s="398"/>
      <c r="K7" s="399"/>
    </row>
    <row r="8" spans="2:11">
      <c r="B8" s="397"/>
      <c r="C8" s="398"/>
      <c r="D8" s="398"/>
      <c r="E8" s="398"/>
      <c r="F8" s="398"/>
      <c r="G8" s="398"/>
      <c r="H8" s="398"/>
      <c r="I8" s="398"/>
      <c r="J8" s="398"/>
      <c r="K8" s="399"/>
    </row>
    <row r="9" spans="2:11">
      <c r="B9" s="397"/>
      <c r="C9" s="398"/>
      <c r="D9" s="398"/>
      <c r="E9" s="398"/>
      <c r="F9" s="398"/>
      <c r="G9" s="398"/>
      <c r="H9" s="398"/>
      <c r="I9" s="398"/>
      <c r="J9" s="398"/>
      <c r="K9" s="399"/>
    </row>
    <row r="10" spans="2:11">
      <c r="B10" s="397"/>
      <c r="C10" s="398"/>
      <c r="D10" s="398"/>
      <c r="E10" s="398"/>
      <c r="F10" s="398"/>
      <c r="G10" s="398"/>
      <c r="H10" s="398"/>
      <c r="I10" s="398"/>
      <c r="J10" s="398"/>
      <c r="K10" s="399"/>
    </row>
    <row r="11" spans="2:11">
      <c r="B11" s="409"/>
      <c r="C11" s="410"/>
      <c r="D11" s="410"/>
      <c r="E11" s="410"/>
      <c r="F11" s="410"/>
      <c r="G11" s="410"/>
      <c r="H11" s="410"/>
      <c r="I11" s="410"/>
      <c r="J11" s="410"/>
      <c r="K11" s="411"/>
    </row>
    <row r="12" spans="2:11">
      <c r="B12" s="412" t="s">
        <v>714</v>
      </c>
      <c r="C12" s="413"/>
      <c r="D12" s="413"/>
      <c r="E12" s="413"/>
      <c r="F12" s="413"/>
      <c r="G12" s="413"/>
      <c r="H12" s="413"/>
      <c r="I12" s="413"/>
      <c r="J12" s="413"/>
      <c r="K12" s="414"/>
    </row>
    <row r="13" spans="2:11">
      <c r="B13" s="412"/>
      <c r="C13" s="413"/>
      <c r="D13" s="413"/>
      <c r="E13" s="413"/>
      <c r="F13" s="413"/>
      <c r="G13" s="413"/>
      <c r="H13" s="413"/>
      <c r="I13" s="413"/>
      <c r="J13" s="413"/>
      <c r="K13" s="414"/>
    </row>
    <row r="14" spans="2:11" ht="15" thickBot="1">
      <c r="B14" s="394"/>
      <c r="C14" s="395"/>
      <c r="D14" s="395"/>
      <c r="E14" s="395"/>
      <c r="F14" s="395"/>
      <c r="G14" s="395"/>
      <c r="H14" s="395"/>
      <c r="I14" s="395"/>
      <c r="J14" s="395"/>
      <c r="K14" s="396"/>
    </row>
  </sheetData>
  <mergeCells count="6">
    <mergeCell ref="B14:K14"/>
    <mergeCell ref="B5:K10"/>
    <mergeCell ref="B2:K3"/>
    <mergeCell ref="B4:K4"/>
    <mergeCell ref="B11:K11"/>
    <mergeCell ref="B12:K1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C198-83F5-4918-B72A-4308B98159BE}">
  <sheetPr>
    <tabColor theme="8"/>
    <pageSetUpPr fitToPage="1"/>
  </sheetPr>
  <dimension ref="A1:N11"/>
  <sheetViews>
    <sheetView workbookViewId="0">
      <selection activeCell="M6" sqref="M6"/>
    </sheetView>
  </sheetViews>
  <sheetFormatPr defaultRowHeight="15" customHeight="1"/>
  <cols>
    <col min="1" max="1" width="11" bestFit="1" customWidth="1"/>
    <col min="2" max="2" width="24.453125" customWidth="1"/>
    <col min="3" max="5" width="16.36328125" customWidth="1"/>
    <col min="6" max="12" width="24.453125" customWidth="1"/>
    <col min="13" max="13" width="24" customWidth="1"/>
    <col min="14" max="14" width="24.453125" customWidth="1"/>
  </cols>
  <sheetData>
    <row r="1" spans="1:14" ht="14.5">
      <c r="B1" s="3" t="s">
        <v>313</v>
      </c>
    </row>
    <row r="2" spans="1:14" ht="14.5">
      <c r="M2" s="47"/>
      <c r="N2" s="116" t="s">
        <v>22</v>
      </c>
    </row>
    <row r="4" spans="1:14" ht="14.5">
      <c r="B4" s="60"/>
      <c r="F4" s="60"/>
      <c r="G4" s="60"/>
    </row>
    <row r="6" spans="1:14" ht="72.5">
      <c r="B6" s="22" t="s">
        <v>251</v>
      </c>
      <c r="C6" s="22" t="s">
        <v>728</v>
      </c>
      <c r="D6" s="22" t="s">
        <v>737</v>
      </c>
      <c r="E6" s="22" t="s">
        <v>738</v>
      </c>
      <c r="F6" s="22" t="s">
        <v>723</v>
      </c>
      <c r="G6" s="22" t="s">
        <v>724</v>
      </c>
      <c r="H6" s="22" t="s">
        <v>725</v>
      </c>
      <c r="I6" s="22" t="s">
        <v>739</v>
      </c>
      <c r="J6" s="93" t="s">
        <v>740</v>
      </c>
      <c r="K6" s="93" t="s">
        <v>254</v>
      </c>
      <c r="L6" s="93" t="s">
        <v>741</v>
      </c>
      <c r="M6" s="22" t="s">
        <v>726</v>
      </c>
      <c r="N6" s="22" t="s">
        <v>255</v>
      </c>
    </row>
    <row r="7" spans="1:14" ht="14.5">
      <c r="B7" s="92" t="s">
        <v>256</v>
      </c>
      <c r="C7" s="92" t="s">
        <v>257</v>
      </c>
      <c r="D7" s="92" t="s">
        <v>258</v>
      </c>
      <c r="E7" s="92" t="s">
        <v>259</v>
      </c>
      <c r="F7" s="92" t="s">
        <v>260</v>
      </c>
      <c r="G7" s="92" t="s">
        <v>261</v>
      </c>
      <c r="H7" s="92" t="s">
        <v>262</v>
      </c>
      <c r="I7" s="92" t="s">
        <v>263</v>
      </c>
      <c r="J7" s="239" t="s">
        <v>264</v>
      </c>
      <c r="K7" s="239" t="s">
        <v>314</v>
      </c>
      <c r="L7" s="239" t="s">
        <v>266</v>
      </c>
      <c r="M7" s="239" t="s">
        <v>267</v>
      </c>
      <c r="N7" s="239" t="s">
        <v>315</v>
      </c>
    </row>
    <row r="8" spans="1:14" ht="14.5">
      <c r="A8" t="s">
        <v>316</v>
      </c>
      <c r="B8" s="106" t="s">
        <v>317</v>
      </c>
      <c r="C8" s="21" t="s">
        <v>318</v>
      </c>
      <c r="D8" s="21"/>
      <c r="E8" s="21"/>
      <c r="F8" s="21" t="s">
        <v>319</v>
      </c>
      <c r="G8" s="21" t="s">
        <v>320</v>
      </c>
      <c r="H8" s="107">
        <v>5</v>
      </c>
      <c r="I8" s="107">
        <v>0</v>
      </c>
      <c r="J8" s="107"/>
      <c r="K8" s="107">
        <v>850</v>
      </c>
      <c r="L8" s="107"/>
      <c r="M8" s="107">
        <v>35000</v>
      </c>
      <c r="N8" s="107"/>
    </row>
    <row r="9" spans="1:14" ht="14.5">
      <c r="A9" t="s">
        <v>321</v>
      </c>
      <c r="B9" s="106" t="s">
        <v>322</v>
      </c>
      <c r="C9" s="21" t="s">
        <v>323</v>
      </c>
      <c r="D9" s="21"/>
      <c r="E9" s="21"/>
      <c r="F9" s="21" t="s">
        <v>324</v>
      </c>
      <c r="G9" s="21" t="s">
        <v>325</v>
      </c>
      <c r="H9" s="107">
        <v>2670</v>
      </c>
      <c r="I9" s="107">
        <v>0</v>
      </c>
      <c r="J9" s="107"/>
      <c r="K9" s="107">
        <v>1200</v>
      </c>
      <c r="L9" s="107"/>
      <c r="M9" s="107">
        <v>73480</v>
      </c>
      <c r="N9" s="107"/>
    </row>
    <row r="10" spans="1:14" ht="14.5">
      <c r="A10" t="s">
        <v>326</v>
      </c>
      <c r="B10" s="106" t="s">
        <v>327</v>
      </c>
      <c r="C10" s="21" t="s">
        <v>328</v>
      </c>
      <c r="D10" s="21"/>
      <c r="E10" s="21"/>
      <c r="F10" s="21" t="s">
        <v>329</v>
      </c>
      <c r="G10" s="21" t="s">
        <v>330</v>
      </c>
      <c r="H10" s="107">
        <v>15</v>
      </c>
      <c r="I10" s="107">
        <v>0</v>
      </c>
      <c r="J10" s="107"/>
      <c r="K10" s="107">
        <v>1000</v>
      </c>
      <c r="L10" s="107"/>
      <c r="M10" s="107">
        <v>43000</v>
      </c>
      <c r="N10" s="107"/>
    </row>
    <row r="11" spans="1:14" ht="14.5">
      <c r="B11" s="21"/>
      <c r="C11" s="21"/>
      <c r="D11" s="21"/>
      <c r="E11" s="21"/>
      <c r="F11" s="21"/>
      <c r="G11" s="21"/>
      <c r="H11" s="21"/>
      <c r="I11" s="21"/>
      <c r="J11" s="21"/>
      <c r="K11" s="21"/>
      <c r="L11" s="21"/>
      <c r="M11" s="21"/>
      <c r="N11" s="21"/>
    </row>
  </sheetData>
  <pageMargins left="0.7" right="0.7" top="0.75" bottom="0.75" header="0.3" footer="0.3"/>
  <pageSetup paperSize="9" scale="7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0B1E-3BE4-4205-BF16-321E8F3217C1}">
  <sheetPr>
    <pageSetUpPr fitToPage="1"/>
  </sheetPr>
  <dimension ref="A1:F26"/>
  <sheetViews>
    <sheetView zoomScaleNormal="100" workbookViewId="0">
      <selection activeCell="C13" sqref="C13"/>
    </sheetView>
  </sheetViews>
  <sheetFormatPr defaultRowHeight="14.5"/>
  <cols>
    <col min="1" max="1" width="22.453125" customWidth="1"/>
    <col min="2" max="2" width="28" customWidth="1"/>
    <col min="3" max="3" width="53.453125" bestFit="1" customWidth="1"/>
    <col min="4" max="4" width="21.54296875" customWidth="1"/>
    <col min="5" max="5" width="31.54296875" customWidth="1"/>
    <col min="6" max="6" width="27.54296875" bestFit="1" customWidth="1"/>
  </cols>
  <sheetData>
    <row r="1" spans="1:6" ht="29">
      <c r="A1" s="41" t="s">
        <v>31</v>
      </c>
      <c r="F1" s="151" t="s">
        <v>33</v>
      </c>
    </row>
    <row r="2" spans="1:6" ht="29">
      <c r="A2" s="3" t="s">
        <v>331</v>
      </c>
      <c r="F2" s="53" t="s">
        <v>34</v>
      </c>
    </row>
    <row r="3" spans="1:6">
      <c r="A3" s="3" t="s">
        <v>332</v>
      </c>
      <c r="F3" s="39" t="s">
        <v>35</v>
      </c>
    </row>
    <row r="4" spans="1:6">
      <c r="F4" s="40" t="s">
        <v>22</v>
      </c>
    </row>
    <row r="5" spans="1:6">
      <c r="A5" s="3"/>
      <c r="B5" s="60"/>
      <c r="F5" s="48" t="s">
        <v>36</v>
      </c>
    </row>
    <row r="7" spans="1:6" ht="15" thickBot="1">
      <c r="A7" s="3" t="s">
        <v>276</v>
      </c>
      <c r="B7" s="3" t="s">
        <v>333</v>
      </c>
    </row>
    <row r="8" spans="1:6" ht="29">
      <c r="A8" s="24" t="s">
        <v>278</v>
      </c>
      <c r="B8" s="25" t="s">
        <v>279</v>
      </c>
      <c r="C8" s="26" t="s">
        <v>280</v>
      </c>
      <c r="D8" s="29" t="s">
        <v>40</v>
      </c>
      <c r="E8" s="29" t="s">
        <v>281</v>
      </c>
      <c r="F8" s="30" t="s">
        <v>255</v>
      </c>
    </row>
    <row r="9" spans="1:6" ht="26.75" customHeight="1">
      <c r="A9" s="439" t="s">
        <v>282</v>
      </c>
      <c r="B9" s="436" t="s">
        <v>283</v>
      </c>
      <c r="C9" s="88" t="s">
        <v>284</v>
      </c>
      <c r="D9" s="87" t="s">
        <v>285</v>
      </c>
      <c r="E9" s="87" t="s">
        <v>286</v>
      </c>
      <c r="F9" s="444" t="s">
        <v>334</v>
      </c>
    </row>
    <row r="10" spans="1:6" ht="26.75" customHeight="1">
      <c r="A10" s="440"/>
      <c r="B10" s="442"/>
      <c r="C10" s="54" t="s">
        <v>742</v>
      </c>
      <c r="D10" s="77" t="s">
        <v>288</v>
      </c>
      <c r="E10" s="89" t="s">
        <v>289</v>
      </c>
      <c r="F10" s="445"/>
    </row>
    <row r="11" spans="1:6" ht="43.5" customHeight="1">
      <c r="A11" s="440"/>
      <c r="B11" s="442"/>
      <c r="C11" s="370" t="s">
        <v>746</v>
      </c>
      <c r="D11" s="77" t="s">
        <v>288</v>
      </c>
      <c r="E11" s="89" t="s">
        <v>291</v>
      </c>
      <c r="F11" s="445"/>
    </row>
    <row r="12" spans="1:6" ht="30.65" customHeight="1">
      <c r="A12" s="440"/>
      <c r="B12" s="442"/>
      <c r="C12" s="236" t="s">
        <v>743</v>
      </c>
      <c r="D12" s="237" t="s">
        <v>288</v>
      </c>
      <c r="E12" s="238" t="s">
        <v>293</v>
      </c>
      <c r="F12" s="445"/>
    </row>
    <row r="13" spans="1:6" ht="26.75" customHeight="1">
      <c r="A13" s="440"/>
      <c r="B13" s="442"/>
      <c r="C13" s="54" t="s">
        <v>747</v>
      </c>
      <c r="D13" s="77" t="s">
        <v>288</v>
      </c>
      <c r="E13" s="238" t="s">
        <v>295</v>
      </c>
      <c r="F13" s="445"/>
    </row>
    <row r="14" spans="1:6" ht="47" customHeight="1">
      <c r="A14" s="440"/>
      <c r="B14" s="442"/>
      <c r="C14" s="236" t="s">
        <v>744</v>
      </c>
      <c r="D14" s="237" t="s">
        <v>288</v>
      </c>
      <c r="E14" s="238" t="s">
        <v>296</v>
      </c>
      <c r="F14" s="445"/>
    </row>
    <row r="15" spans="1:6" ht="26.75" customHeight="1">
      <c r="A15" s="440"/>
      <c r="B15" s="442"/>
      <c r="C15" s="55" t="s">
        <v>745</v>
      </c>
      <c r="D15" s="77" t="s">
        <v>288</v>
      </c>
      <c r="E15" s="238" t="s">
        <v>335</v>
      </c>
      <c r="F15" s="445"/>
    </row>
    <row r="16" spans="1:6" ht="43.5" customHeight="1">
      <c r="A16" s="440"/>
      <c r="B16" s="442"/>
      <c r="C16" s="56" t="s">
        <v>297</v>
      </c>
      <c r="D16" s="77" t="s">
        <v>288</v>
      </c>
      <c r="E16" s="99" t="s">
        <v>298</v>
      </c>
      <c r="F16" s="445"/>
    </row>
    <row r="17" spans="1:6" ht="26.75" customHeight="1">
      <c r="A17" s="440"/>
      <c r="B17" s="442"/>
      <c r="C17" s="56" t="s">
        <v>299</v>
      </c>
      <c r="D17" s="77" t="s">
        <v>288</v>
      </c>
      <c r="E17" s="163" t="s">
        <v>300</v>
      </c>
      <c r="F17" s="445"/>
    </row>
    <row r="18" spans="1:6" ht="36" customHeight="1">
      <c r="A18" s="440"/>
      <c r="B18" s="443"/>
      <c r="C18" s="57" t="s">
        <v>301</v>
      </c>
      <c r="D18" s="78" t="s">
        <v>58</v>
      </c>
      <c r="E18" s="118" t="s">
        <v>302</v>
      </c>
      <c r="F18" s="445"/>
    </row>
    <row r="19" spans="1:6" ht="29.15" customHeight="1">
      <c r="A19" s="440"/>
      <c r="B19" s="430" t="s">
        <v>303</v>
      </c>
      <c r="C19" s="119" t="s">
        <v>304</v>
      </c>
      <c r="D19" s="101" t="s">
        <v>305</v>
      </c>
      <c r="E19" s="103" t="s">
        <v>306</v>
      </c>
      <c r="F19" s="446"/>
    </row>
    <row r="20" spans="1:6" ht="29.15" customHeight="1">
      <c r="A20" s="440"/>
      <c r="B20" s="431"/>
      <c r="C20" s="54" t="s">
        <v>304</v>
      </c>
      <c r="D20" s="102" t="s">
        <v>307</v>
      </c>
      <c r="E20" s="99" t="s">
        <v>306</v>
      </c>
      <c r="F20" s="113"/>
    </row>
    <row r="21" spans="1:6" ht="29.75" customHeight="1">
      <c r="A21" s="440"/>
      <c r="B21" s="432"/>
      <c r="C21" s="95" t="s">
        <v>336</v>
      </c>
      <c r="D21" s="78" t="s">
        <v>288</v>
      </c>
      <c r="E21" s="104" t="s">
        <v>306</v>
      </c>
      <c r="F21" s="114"/>
    </row>
    <row r="22" spans="1:6" ht="28.25" customHeight="1">
      <c r="A22" s="441"/>
      <c r="B22" s="58" t="s">
        <v>337</v>
      </c>
      <c r="C22" s="120" t="s">
        <v>338</v>
      </c>
      <c r="D22" s="80" t="s">
        <v>288</v>
      </c>
      <c r="E22" s="110" t="s">
        <v>339</v>
      </c>
      <c r="F22" s="59"/>
    </row>
    <row r="23" spans="1:6">
      <c r="A23" s="81" t="s">
        <v>309</v>
      </c>
      <c r="B23" s="45"/>
      <c r="E23" s="46"/>
      <c r="F23" s="47"/>
    </row>
    <row r="24" spans="1:6">
      <c r="A24" s="94" t="s">
        <v>310</v>
      </c>
      <c r="B24" s="45"/>
      <c r="E24" s="46"/>
      <c r="F24" s="47"/>
    </row>
    <row r="25" spans="1:6">
      <c r="A25" s="94" t="s">
        <v>311</v>
      </c>
      <c r="B25" s="45"/>
      <c r="E25" s="46"/>
      <c r="F25" s="47"/>
    </row>
    <row r="26" spans="1:6">
      <c r="A26" s="3" t="s">
        <v>312</v>
      </c>
    </row>
  </sheetData>
  <mergeCells count="4">
    <mergeCell ref="B19:B21"/>
    <mergeCell ref="A9:A22"/>
    <mergeCell ref="B9:B18"/>
    <mergeCell ref="F9:F19"/>
  </mergeCells>
  <pageMargins left="0.7" right="0.7" top="0.75" bottom="0.75" header="0.3" footer="0.3"/>
  <pageSetup paperSize="9" scale="7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1141-22F1-4C2B-9474-368F795A4D7C}">
  <sheetPr>
    <tabColor theme="8"/>
    <pageSetUpPr fitToPage="1"/>
  </sheetPr>
  <dimension ref="A1:O12"/>
  <sheetViews>
    <sheetView topLeftCell="K1" zoomScale="70" zoomScaleNormal="70" workbookViewId="0">
      <selection activeCell="N16" sqref="N16"/>
    </sheetView>
  </sheetViews>
  <sheetFormatPr defaultRowHeight="15" customHeight="1"/>
  <cols>
    <col min="1" max="1" width="5.6328125" customWidth="1"/>
    <col min="2" max="2" width="27.6328125" customWidth="1"/>
    <col min="3" max="5" width="24.36328125" customWidth="1"/>
    <col min="6" max="13" width="24.453125" customWidth="1"/>
    <col min="14" max="14" width="25.6328125" customWidth="1"/>
    <col min="15" max="15" width="31.36328125" customWidth="1"/>
  </cols>
  <sheetData>
    <row r="1" spans="1:15" ht="14.5">
      <c r="B1" s="3" t="s">
        <v>340</v>
      </c>
    </row>
    <row r="2" spans="1:15" ht="14.5">
      <c r="O2" s="61" t="s">
        <v>22</v>
      </c>
    </row>
    <row r="4" spans="1:15" ht="14.5">
      <c r="B4" s="60"/>
      <c r="F4" s="60"/>
      <c r="G4" s="60"/>
    </row>
    <row r="5" spans="1:15" ht="15" customHeight="1">
      <c r="N5" s="47"/>
      <c r="O5" s="47"/>
    </row>
    <row r="6" spans="1:15" ht="76.5" customHeight="1">
      <c r="B6" s="452" t="s">
        <v>251</v>
      </c>
      <c r="C6" s="452" t="s">
        <v>748</v>
      </c>
      <c r="D6" s="452" t="s">
        <v>749</v>
      </c>
      <c r="E6" s="452" t="s">
        <v>750</v>
      </c>
      <c r="F6" s="452" t="s">
        <v>723</v>
      </c>
      <c r="G6" s="452" t="s">
        <v>724</v>
      </c>
      <c r="H6" s="447" t="s">
        <v>751</v>
      </c>
      <c r="I6" s="449" t="s">
        <v>341</v>
      </c>
      <c r="J6" s="450"/>
      <c r="K6" s="450"/>
      <c r="L6" s="450"/>
      <c r="M6" s="450"/>
      <c r="N6" s="451"/>
      <c r="O6" s="22" t="s">
        <v>255</v>
      </c>
    </row>
    <row r="7" spans="1:15" ht="58">
      <c r="B7" s="453"/>
      <c r="C7" s="453"/>
      <c r="D7" s="453"/>
      <c r="E7" s="453"/>
      <c r="F7" s="453"/>
      <c r="G7" s="453"/>
      <c r="H7" s="448"/>
      <c r="I7" s="93" t="s">
        <v>752</v>
      </c>
      <c r="J7" s="93" t="s">
        <v>753</v>
      </c>
      <c r="K7" s="22" t="s">
        <v>754</v>
      </c>
      <c r="L7" s="22" t="s">
        <v>755</v>
      </c>
      <c r="M7" s="22" t="s">
        <v>756</v>
      </c>
      <c r="N7" s="22" t="s">
        <v>342</v>
      </c>
      <c r="O7" s="22"/>
    </row>
    <row r="8" spans="1:15" ht="14.5">
      <c r="B8" s="92" t="s">
        <v>256</v>
      </c>
      <c r="C8" s="92" t="s">
        <v>257</v>
      </c>
      <c r="D8" s="92" t="s">
        <v>258</v>
      </c>
      <c r="E8" s="92" t="s">
        <v>259</v>
      </c>
      <c r="F8" s="92" t="s">
        <v>260</v>
      </c>
      <c r="G8" s="92" t="s">
        <v>261</v>
      </c>
      <c r="H8" s="92" t="s">
        <v>262</v>
      </c>
      <c r="I8" s="239" t="s">
        <v>263</v>
      </c>
      <c r="J8" s="239" t="s">
        <v>264</v>
      </c>
      <c r="K8" s="239" t="s">
        <v>314</v>
      </c>
      <c r="L8" s="239" t="s">
        <v>266</v>
      </c>
      <c r="M8" s="239" t="s">
        <v>267</v>
      </c>
      <c r="N8" s="239" t="s">
        <v>315</v>
      </c>
      <c r="O8" s="239" t="s">
        <v>343</v>
      </c>
    </row>
    <row r="9" spans="1:15" ht="14.5">
      <c r="A9" t="s">
        <v>344</v>
      </c>
      <c r="B9" s="106" t="s">
        <v>345</v>
      </c>
      <c r="C9" s="21" t="s">
        <v>346</v>
      </c>
      <c r="D9" s="21"/>
      <c r="E9" s="21" t="s">
        <v>347</v>
      </c>
      <c r="F9" s="21" t="s">
        <v>348</v>
      </c>
      <c r="G9" s="21" t="s">
        <v>273</v>
      </c>
      <c r="H9" s="107">
        <v>4616.28</v>
      </c>
      <c r="I9" s="382">
        <v>0</v>
      </c>
      <c r="J9" s="382"/>
      <c r="K9" s="107"/>
      <c r="L9" s="107">
        <v>19644.009999999998</v>
      </c>
      <c r="M9" s="107"/>
      <c r="N9" s="112">
        <v>1333245.99</v>
      </c>
      <c r="O9" s="112"/>
    </row>
    <row r="10" spans="1:15" ht="14.5">
      <c r="A10" t="s">
        <v>349</v>
      </c>
      <c r="B10" s="106" t="s">
        <v>350</v>
      </c>
      <c r="C10" s="21" t="s">
        <v>351</v>
      </c>
      <c r="D10" s="21"/>
      <c r="E10" s="21" t="s">
        <v>352</v>
      </c>
      <c r="F10" s="21" t="s">
        <v>353</v>
      </c>
      <c r="G10" s="21" t="s">
        <v>354</v>
      </c>
      <c r="H10" s="107">
        <v>10</v>
      </c>
      <c r="I10" s="382">
        <v>90000</v>
      </c>
      <c r="J10" s="382"/>
      <c r="K10" s="107"/>
      <c r="L10" s="107">
        <v>0</v>
      </c>
      <c r="M10" s="107"/>
      <c r="N10" s="112">
        <v>6490830</v>
      </c>
      <c r="O10" s="112"/>
    </row>
    <row r="11" spans="1:15" ht="14.5">
      <c r="B11" s="21"/>
      <c r="C11" s="21"/>
      <c r="D11" s="21"/>
      <c r="E11" s="21"/>
      <c r="F11" s="21"/>
      <c r="G11" s="21"/>
      <c r="H11" s="21"/>
      <c r="I11" s="21"/>
      <c r="J11" s="21"/>
      <c r="K11" s="21"/>
      <c r="L11" s="21"/>
      <c r="M11" s="21"/>
      <c r="N11" s="21"/>
      <c r="O11" s="21"/>
    </row>
    <row r="12" spans="1:15" ht="14.5">
      <c r="B12" s="21"/>
      <c r="C12" s="21"/>
      <c r="D12" s="21"/>
      <c r="E12" s="21"/>
      <c r="F12" s="21"/>
      <c r="G12" s="21"/>
      <c r="H12" s="21"/>
      <c r="I12" s="21"/>
      <c r="J12" s="21"/>
      <c r="K12" s="21"/>
      <c r="L12" s="21"/>
      <c r="M12" s="21"/>
      <c r="N12" s="21"/>
      <c r="O12" s="21"/>
    </row>
  </sheetData>
  <mergeCells count="8">
    <mergeCell ref="H6:H7"/>
    <mergeCell ref="I6:N6"/>
    <mergeCell ref="B6:B7"/>
    <mergeCell ref="C6:C7"/>
    <mergeCell ref="D6:D7"/>
    <mergeCell ref="E6:E7"/>
    <mergeCell ref="F6:F7"/>
    <mergeCell ref="G6:G7"/>
  </mergeCells>
  <pageMargins left="0.7" right="0.7" top="0.75" bottom="0.75" header="0.3" footer="0.3"/>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46CB-2F73-4480-93B7-D108A4D21EEE}">
  <sheetPr>
    <pageSetUpPr fitToPage="1"/>
  </sheetPr>
  <dimension ref="A1:F29"/>
  <sheetViews>
    <sheetView topLeftCell="A8" zoomScale="80" zoomScaleNormal="80" workbookViewId="0">
      <selection activeCell="D13" sqref="D13"/>
    </sheetView>
  </sheetViews>
  <sheetFormatPr defaultRowHeight="14.5"/>
  <cols>
    <col min="1" max="1" width="22.453125" customWidth="1"/>
    <col min="2" max="2" width="28" customWidth="1"/>
    <col min="3" max="3" width="47.54296875" customWidth="1"/>
    <col min="4" max="4" width="20.36328125" customWidth="1"/>
    <col min="5" max="5" width="33.36328125" bestFit="1" customWidth="1"/>
    <col min="6" max="6" width="27.54296875" bestFit="1" customWidth="1"/>
  </cols>
  <sheetData>
    <row r="1" spans="1:6" ht="29">
      <c r="A1" s="41" t="s">
        <v>31</v>
      </c>
      <c r="F1" s="151" t="s">
        <v>33</v>
      </c>
    </row>
    <row r="2" spans="1:6" ht="29">
      <c r="A2" s="3" t="s">
        <v>274</v>
      </c>
      <c r="F2" s="53" t="s">
        <v>34</v>
      </c>
    </row>
    <row r="3" spans="1:6">
      <c r="A3" s="3" t="s">
        <v>355</v>
      </c>
      <c r="F3" s="39" t="s">
        <v>35</v>
      </c>
    </row>
    <row r="4" spans="1:6">
      <c r="A4" s="3"/>
      <c r="B4" s="60"/>
      <c r="F4" s="40" t="s">
        <v>22</v>
      </c>
    </row>
    <row r="5" spans="1:6">
      <c r="F5" s="48" t="s">
        <v>36</v>
      </c>
    </row>
    <row r="6" spans="1:6">
      <c r="F6" s="76"/>
    </row>
    <row r="7" spans="1:6" ht="15" thickBot="1">
      <c r="A7" s="3" t="s">
        <v>276</v>
      </c>
      <c r="B7" s="3" t="s">
        <v>356</v>
      </c>
    </row>
    <row r="8" spans="1:6" ht="29">
      <c r="A8" s="24" t="s">
        <v>278</v>
      </c>
      <c r="B8" s="25" t="s">
        <v>279</v>
      </c>
      <c r="C8" s="26" t="s">
        <v>280</v>
      </c>
      <c r="D8" s="29" t="s">
        <v>40</v>
      </c>
      <c r="E8" s="29" t="s">
        <v>281</v>
      </c>
      <c r="F8" s="30" t="s">
        <v>255</v>
      </c>
    </row>
    <row r="9" spans="1:6" ht="26.75" customHeight="1">
      <c r="A9" s="439" t="s">
        <v>282</v>
      </c>
      <c r="B9" s="436" t="s">
        <v>283</v>
      </c>
      <c r="C9" s="88" t="s">
        <v>284</v>
      </c>
      <c r="D9" s="87" t="s">
        <v>285</v>
      </c>
      <c r="E9" s="87" t="s">
        <v>286</v>
      </c>
      <c r="F9" s="455" t="s">
        <v>357</v>
      </c>
    </row>
    <row r="10" spans="1:6" ht="26.75" customHeight="1">
      <c r="A10" s="440"/>
      <c r="B10" s="442"/>
      <c r="C10" s="54" t="s">
        <v>727</v>
      </c>
      <c r="D10" s="77" t="s">
        <v>288</v>
      </c>
      <c r="E10" s="89" t="s">
        <v>289</v>
      </c>
      <c r="F10" s="428"/>
    </row>
    <row r="11" spans="1:6" ht="26.75" customHeight="1">
      <c r="A11" s="440"/>
      <c r="B11" s="442"/>
      <c r="C11" s="236" t="s">
        <v>757</v>
      </c>
      <c r="D11" s="237" t="s">
        <v>288</v>
      </c>
      <c r="E11" s="238" t="s">
        <v>291</v>
      </c>
      <c r="F11" s="428"/>
    </row>
    <row r="12" spans="1:6" ht="26.75" customHeight="1">
      <c r="A12" s="440"/>
      <c r="B12" s="442"/>
      <c r="C12" s="236" t="s">
        <v>758</v>
      </c>
      <c r="D12" s="237" t="s">
        <v>288</v>
      </c>
      <c r="E12" s="238" t="s">
        <v>293</v>
      </c>
      <c r="F12" s="428"/>
    </row>
    <row r="13" spans="1:6" ht="26.75" customHeight="1">
      <c r="A13" s="440"/>
      <c r="B13" s="442"/>
      <c r="C13" s="236" t="s">
        <v>743</v>
      </c>
      <c r="D13" s="237" t="s">
        <v>288</v>
      </c>
      <c r="E13" s="238" t="s">
        <v>295</v>
      </c>
      <c r="F13" s="428"/>
    </row>
    <row r="14" spans="1:6" ht="26.75" customHeight="1">
      <c r="A14" s="440"/>
      <c r="B14" s="442"/>
      <c r="C14" s="236" t="s">
        <v>759</v>
      </c>
      <c r="D14" s="237" t="s">
        <v>288</v>
      </c>
      <c r="E14" s="238" t="s">
        <v>296</v>
      </c>
      <c r="F14" s="428"/>
    </row>
    <row r="15" spans="1:6" ht="26.75" customHeight="1">
      <c r="A15" s="440"/>
      <c r="B15" s="442"/>
      <c r="C15" s="236" t="s">
        <v>744</v>
      </c>
      <c r="D15" s="237" t="s">
        <v>288</v>
      </c>
      <c r="E15" s="238" t="s">
        <v>335</v>
      </c>
      <c r="F15" s="428"/>
    </row>
    <row r="16" spans="1:6" ht="29.25" customHeight="1">
      <c r="A16" s="440"/>
      <c r="B16" s="442"/>
      <c r="C16" s="381" t="s">
        <v>358</v>
      </c>
      <c r="D16" s="237" t="s">
        <v>288</v>
      </c>
      <c r="E16" s="238" t="s">
        <v>359</v>
      </c>
      <c r="F16" s="428"/>
    </row>
    <row r="17" spans="1:6" ht="58.25" customHeight="1">
      <c r="A17" s="440"/>
      <c r="B17" s="442"/>
      <c r="C17" s="56" t="s">
        <v>297</v>
      </c>
      <c r="D17" s="77" t="s">
        <v>288</v>
      </c>
      <c r="E17" s="99" t="s">
        <v>360</v>
      </c>
      <c r="F17" s="428"/>
    </row>
    <row r="18" spans="1:6" ht="26.75" customHeight="1">
      <c r="A18" s="440"/>
      <c r="B18" s="442"/>
      <c r="C18" s="56" t="s">
        <v>299</v>
      </c>
      <c r="D18" s="77" t="s">
        <v>288</v>
      </c>
      <c r="E18" s="163" t="s">
        <v>300</v>
      </c>
      <c r="F18" s="428"/>
    </row>
    <row r="19" spans="1:6" ht="26.75" customHeight="1">
      <c r="A19" s="440"/>
      <c r="B19" s="443"/>
      <c r="C19" s="57" t="s">
        <v>301</v>
      </c>
      <c r="D19" s="78" t="s">
        <v>58</v>
      </c>
      <c r="E19" s="118" t="s">
        <v>302</v>
      </c>
      <c r="F19" s="429"/>
    </row>
    <row r="20" spans="1:6">
      <c r="A20" s="440"/>
      <c r="B20" s="430" t="s">
        <v>361</v>
      </c>
      <c r="C20" s="28" t="s">
        <v>362</v>
      </c>
      <c r="D20" s="90" t="s">
        <v>305</v>
      </c>
      <c r="E20" s="103" t="s">
        <v>306</v>
      </c>
      <c r="F20" s="433"/>
    </row>
    <row r="21" spans="1:6">
      <c r="A21" s="440"/>
      <c r="B21" s="431"/>
      <c r="C21" s="27" t="s">
        <v>362</v>
      </c>
      <c r="D21" s="91" t="s">
        <v>307</v>
      </c>
      <c r="E21" s="99" t="s">
        <v>306</v>
      </c>
      <c r="F21" s="434"/>
    </row>
    <row r="22" spans="1:6" ht="29">
      <c r="A22" s="440"/>
      <c r="B22" s="431"/>
      <c r="C22" s="52" t="s">
        <v>358</v>
      </c>
      <c r="D22" s="79" t="s">
        <v>288</v>
      </c>
      <c r="E22" s="124" t="s">
        <v>306</v>
      </c>
      <c r="F22" s="434"/>
    </row>
    <row r="23" spans="1:6" ht="26.15" customHeight="1">
      <c r="A23" s="440"/>
      <c r="B23" s="456" t="s">
        <v>363</v>
      </c>
      <c r="C23" s="28" t="s">
        <v>364</v>
      </c>
      <c r="D23" s="149" t="s">
        <v>305</v>
      </c>
      <c r="E23" s="121" t="s">
        <v>339</v>
      </c>
      <c r="F23" s="433"/>
    </row>
    <row r="24" spans="1:6" ht="26.15" customHeight="1">
      <c r="A24" s="440"/>
      <c r="B24" s="457"/>
      <c r="C24" s="51" t="s">
        <v>364</v>
      </c>
      <c r="D24" s="150" t="s">
        <v>307</v>
      </c>
      <c r="E24" s="122" t="s">
        <v>339</v>
      </c>
      <c r="F24" s="458"/>
    </row>
    <row r="25" spans="1:6" ht="26.15" customHeight="1">
      <c r="A25" s="454"/>
      <c r="B25" s="108" t="s">
        <v>365</v>
      </c>
      <c r="C25" s="123" t="s">
        <v>366</v>
      </c>
      <c r="D25" s="109" t="s">
        <v>288</v>
      </c>
      <c r="E25" s="110" t="s">
        <v>339</v>
      </c>
      <c r="F25" s="111"/>
    </row>
    <row r="26" spans="1:6">
      <c r="A26" s="81" t="s">
        <v>309</v>
      </c>
      <c r="B26" s="45"/>
      <c r="E26" s="46"/>
      <c r="F26" s="47"/>
    </row>
    <row r="27" spans="1:6">
      <c r="A27" s="94" t="s">
        <v>310</v>
      </c>
      <c r="B27" s="45"/>
      <c r="E27" s="46"/>
      <c r="F27" s="47"/>
    </row>
    <row r="28" spans="1:6">
      <c r="A28" s="94" t="s">
        <v>311</v>
      </c>
      <c r="B28" s="45"/>
      <c r="E28" s="46"/>
      <c r="F28" s="47"/>
    </row>
    <row r="29" spans="1:6">
      <c r="A29" s="3" t="s">
        <v>312</v>
      </c>
    </row>
  </sheetData>
  <mergeCells count="7">
    <mergeCell ref="A9:A25"/>
    <mergeCell ref="B9:B19"/>
    <mergeCell ref="F9:F19"/>
    <mergeCell ref="B20:B22"/>
    <mergeCell ref="F20:F22"/>
    <mergeCell ref="B23:B24"/>
    <mergeCell ref="F23:F24"/>
  </mergeCells>
  <pageMargins left="0.7" right="0.7" top="0.75" bottom="0.75" header="0.3" footer="0.3"/>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FD44-B7B5-4F8F-A788-1A6C38E1C50A}">
  <sheetPr>
    <tabColor rgb="FF5B9BD5"/>
    <pageSetUpPr fitToPage="1"/>
  </sheetPr>
  <dimension ref="A1:F13"/>
  <sheetViews>
    <sheetView topLeftCell="D1" zoomScale="90" zoomScaleNormal="90" workbookViewId="0">
      <selection activeCell="B7" sqref="B7"/>
    </sheetView>
  </sheetViews>
  <sheetFormatPr defaultRowHeight="15" customHeight="1"/>
  <cols>
    <col min="1" max="6" width="28.453125" customWidth="1"/>
  </cols>
  <sheetData>
    <row r="1" spans="1:6" ht="14.5">
      <c r="A1" s="41" t="s">
        <v>31</v>
      </c>
      <c r="B1" s="41"/>
    </row>
    <row r="2" spans="1:6" ht="14.5">
      <c r="A2" s="3" t="s">
        <v>274</v>
      </c>
      <c r="B2" s="3"/>
    </row>
    <row r="3" spans="1:6" ht="14.5">
      <c r="A3" s="3" t="s">
        <v>367</v>
      </c>
      <c r="B3" s="3"/>
    </row>
    <row r="4" spans="1:6" ht="14.5">
      <c r="A4" s="60"/>
      <c r="B4" s="60"/>
      <c r="F4" s="40" t="s">
        <v>22</v>
      </c>
    </row>
    <row r="5" spans="1:6" ht="14.5">
      <c r="A5" s="31"/>
      <c r="B5" s="31"/>
    </row>
    <row r="7" spans="1:6" ht="72.5">
      <c r="A7" s="22" t="s">
        <v>368</v>
      </c>
      <c r="B7" s="22" t="s">
        <v>760</v>
      </c>
      <c r="C7" s="22" t="s">
        <v>723</v>
      </c>
      <c r="D7" s="22" t="s">
        <v>724</v>
      </c>
      <c r="E7" s="22" t="s">
        <v>369</v>
      </c>
      <c r="F7" s="93" t="s">
        <v>729</v>
      </c>
    </row>
    <row r="8" spans="1:6" ht="43.5">
      <c r="A8" s="98" t="s">
        <v>370</v>
      </c>
      <c r="B8" s="98"/>
      <c r="C8" s="23"/>
      <c r="D8" s="23"/>
      <c r="E8" s="23"/>
      <c r="F8" s="23"/>
    </row>
    <row r="9" spans="1:6" ht="14.5">
      <c r="A9" s="23"/>
      <c r="B9" s="23"/>
      <c r="C9" s="23"/>
      <c r="D9" s="23"/>
      <c r="E9" s="23"/>
      <c r="F9" s="23"/>
    </row>
    <row r="10" spans="1:6" ht="14.5">
      <c r="A10" s="23"/>
      <c r="B10" s="23"/>
      <c r="C10" s="23"/>
      <c r="D10" s="23"/>
      <c r="E10" s="23"/>
      <c r="F10" s="23"/>
    </row>
    <row r="11" spans="1:6" ht="14.5">
      <c r="A11" s="23"/>
      <c r="B11" s="23"/>
      <c r="C11" s="23"/>
      <c r="D11" s="23"/>
      <c r="E11" s="23"/>
      <c r="F11" s="23"/>
    </row>
    <row r="12" spans="1:6" ht="14.5">
      <c r="A12" s="23"/>
      <c r="B12" s="23"/>
      <c r="C12" s="23"/>
      <c r="D12" s="23"/>
      <c r="E12" s="23"/>
      <c r="F12" s="23"/>
    </row>
    <row r="13" spans="1:6" ht="14.5"/>
  </sheetData>
  <pageMargins left="0.7" right="0.7" top="0.75" bottom="0.75" header="0.3" footer="0.3"/>
  <pageSetup paperSize="9" scale="84"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6BFF-95A5-44A1-AEF7-0BF5483708D3}">
  <sheetPr>
    <tabColor theme="8"/>
    <pageSetUpPr fitToPage="1"/>
  </sheetPr>
  <dimension ref="A1:AM156"/>
  <sheetViews>
    <sheetView topLeftCell="A98" zoomScale="70" zoomScaleNormal="70" workbookViewId="0">
      <selection activeCell="H68" sqref="H68"/>
    </sheetView>
  </sheetViews>
  <sheetFormatPr defaultColWidth="8.6328125" defaultRowHeight="15" customHeight="1"/>
  <cols>
    <col min="1" max="1" width="28.54296875" style="187" customWidth="1"/>
    <col min="2" max="2" width="13.6328125" style="187" customWidth="1"/>
    <col min="3" max="3" width="44.36328125" style="187" customWidth="1"/>
    <col min="4" max="4" width="12.6328125" style="187" customWidth="1"/>
    <col min="5" max="5" width="11.453125" style="187" customWidth="1"/>
    <col min="6" max="6" width="29" style="187" bestFit="1" customWidth="1"/>
    <col min="7" max="7" width="13.54296875" style="187" customWidth="1"/>
    <col min="8" max="8" width="25.54296875" style="187" customWidth="1"/>
    <col min="9" max="9" width="23.6328125" style="187" customWidth="1"/>
    <col min="10" max="16384" width="8.6328125" style="187"/>
  </cols>
  <sheetData>
    <row r="1" spans="1:39" s="184" customFormat="1" ht="14.5">
      <c r="A1" s="183" t="s">
        <v>31</v>
      </c>
      <c r="B1" s="183"/>
      <c r="C1" s="183"/>
      <c r="D1" s="183"/>
    </row>
    <row r="2" spans="1:39" s="184" customFormat="1" ht="14.5">
      <c r="A2" s="185" t="s">
        <v>371</v>
      </c>
      <c r="B2" s="185"/>
      <c r="C2" s="185"/>
      <c r="D2" s="185"/>
    </row>
    <row r="3" spans="1:39" s="184" customFormat="1" ht="14.5">
      <c r="A3" s="185" t="s">
        <v>732</v>
      </c>
      <c r="B3" s="185"/>
      <c r="C3" s="185"/>
      <c r="D3" s="185"/>
    </row>
    <row r="4" spans="1:39" s="184" customFormat="1" ht="14.5">
      <c r="A4" s="185"/>
      <c r="B4" s="185"/>
      <c r="C4" s="185"/>
      <c r="D4" s="185"/>
    </row>
    <row r="5" spans="1:39" s="184" customFormat="1" ht="10.25" customHeight="1">
      <c r="A5" s="459" t="s">
        <v>372</v>
      </c>
      <c r="B5" s="460"/>
      <c r="C5" s="460"/>
      <c r="D5" s="460"/>
      <c r="E5" s="460"/>
      <c r="F5" s="460"/>
      <c r="G5" s="460"/>
      <c r="H5" s="460"/>
      <c r="I5" s="461"/>
    </row>
    <row r="6" spans="1:39" ht="12" customHeight="1">
      <c r="A6" s="185"/>
      <c r="B6" s="185"/>
      <c r="C6" s="185"/>
      <c r="D6" s="185"/>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row>
    <row r="7" spans="1:39" s="189" customFormat="1" ht="12" customHeight="1">
      <c r="A7" s="184"/>
      <c r="B7" s="184"/>
      <c r="C7" s="184"/>
      <c r="D7" s="184"/>
      <c r="E7" s="184"/>
      <c r="F7" s="184"/>
      <c r="G7" s="184"/>
      <c r="H7" s="184"/>
      <c r="I7" s="244" t="s">
        <v>373</v>
      </c>
      <c r="J7" s="184"/>
      <c r="K7" s="184"/>
      <c r="L7" s="184"/>
      <c r="M7" s="184"/>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row>
    <row r="8" spans="1:39" s="189" customFormat="1" ht="74" customHeight="1">
      <c r="A8" s="186"/>
      <c r="B8" s="186"/>
      <c r="C8" s="186"/>
      <c r="D8" s="186"/>
      <c r="E8" s="184"/>
      <c r="F8" s="184"/>
      <c r="G8" s="184"/>
      <c r="H8" s="184"/>
      <c r="I8" s="184"/>
      <c r="J8" s="184"/>
      <c r="K8" s="184"/>
      <c r="L8" s="184"/>
      <c r="M8" s="184"/>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row>
    <row r="9" spans="1:39" s="189" customFormat="1" ht="96" customHeight="1" thickBot="1">
      <c r="A9" s="379" t="s">
        <v>374</v>
      </c>
      <c r="B9" s="380" t="s">
        <v>761</v>
      </c>
      <c r="C9" s="380" t="s">
        <v>375</v>
      </c>
      <c r="D9" s="379" t="s">
        <v>376</v>
      </c>
      <c r="E9" s="380" t="s">
        <v>730</v>
      </c>
      <c r="F9" s="379" t="s">
        <v>377</v>
      </c>
      <c r="G9" s="379" t="s">
        <v>378</v>
      </c>
      <c r="H9" s="379" t="s">
        <v>40</v>
      </c>
      <c r="I9" s="379" t="s">
        <v>379</v>
      </c>
      <c r="J9" s="184"/>
      <c r="K9" s="184"/>
      <c r="L9" s="184"/>
      <c r="M9" s="184"/>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row>
    <row r="10" spans="1:39" s="189" customFormat="1" ht="14.15" customHeight="1">
      <c r="A10" s="245"/>
      <c r="B10" s="246" t="s">
        <v>380</v>
      </c>
      <c r="C10" s="246" t="s">
        <v>381</v>
      </c>
      <c r="D10" s="246" t="s">
        <v>382</v>
      </c>
      <c r="E10" s="246" t="s">
        <v>383</v>
      </c>
      <c r="F10" s="246" t="s">
        <v>384</v>
      </c>
      <c r="G10" s="246" t="s">
        <v>384</v>
      </c>
      <c r="H10" s="246" t="s">
        <v>385</v>
      </c>
      <c r="I10" s="247">
        <v>100</v>
      </c>
      <c r="J10" s="184"/>
      <c r="K10" s="184"/>
      <c r="L10" s="184"/>
      <c r="M10" s="184"/>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row>
    <row r="11" spans="1:39" s="189" customFormat="1" ht="14.15" customHeight="1" thickBot="1">
      <c r="A11" s="245"/>
      <c r="B11" s="246" t="s">
        <v>380</v>
      </c>
      <c r="C11" s="246" t="s">
        <v>381</v>
      </c>
      <c r="D11" s="246" t="s">
        <v>382</v>
      </c>
      <c r="E11" s="246" t="s">
        <v>386</v>
      </c>
      <c r="F11" s="246" t="s">
        <v>384</v>
      </c>
      <c r="G11" s="246" t="s">
        <v>384</v>
      </c>
      <c r="H11" s="246" t="s">
        <v>775</v>
      </c>
      <c r="I11" s="248">
        <v>100</v>
      </c>
      <c r="J11" s="184"/>
      <c r="K11" s="184"/>
      <c r="L11" s="184"/>
      <c r="M11" s="184"/>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row>
    <row r="12" spans="1:39" s="189" customFormat="1" ht="14.15" customHeight="1">
      <c r="A12" s="378" t="s">
        <v>387</v>
      </c>
      <c r="B12" s="249" t="s">
        <v>388</v>
      </c>
      <c r="C12" s="249" t="s">
        <v>389</v>
      </c>
      <c r="D12" s="249" t="s">
        <v>390</v>
      </c>
      <c r="E12" s="249" t="s">
        <v>272</v>
      </c>
      <c r="F12" s="249" t="s">
        <v>384</v>
      </c>
      <c r="G12" s="249" t="s">
        <v>384</v>
      </c>
      <c r="H12" s="249" t="s">
        <v>391</v>
      </c>
      <c r="I12" s="250">
        <v>4120030</v>
      </c>
      <c r="J12" s="251"/>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row>
    <row r="13" spans="1:39" s="189" customFormat="1" ht="14.15" customHeight="1" thickBot="1">
      <c r="A13" s="252" t="s">
        <v>392</v>
      </c>
      <c r="B13" s="252" t="s">
        <v>388</v>
      </c>
      <c r="C13" s="252" t="s">
        <v>389</v>
      </c>
      <c r="D13" s="252" t="s">
        <v>390</v>
      </c>
      <c r="E13" s="253" t="s">
        <v>393</v>
      </c>
      <c r="F13" s="252" t="s">
        <v>384</v>
      </c>
      <c r="G13" s="252" t="s">
        <v>384</v>
      </c>
      <c r="H13" s="246" t="s">
        <v>775</v>
      </c>
      <c r="I13" s="248">
        <v>141000</v>
      </c>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row>
    <row r="14" spans="1:39" s="189" customFormat="1" ht="14.15" customHeight="1">
      <c r="A14" s="262" t="s">
        <v>394</v>
      </c>
      <c r="B14" s="254" t="s">
        <v>395</v>
      </c>
      <c r="C14" s="254" t="s">
        <v>396</v>
      </c>
      <c r="D14" s="254" t="s">
        <v>390</v>
      </c>
      <c r="E14" s="254" t="s">
        <v>397</v>
      </c>
      <c r="F14" s="254" t="s">
        <v>384</v>
      </c>
      <c r="G14" s="254" t="s">
        <v>384</v>
      </c>
      <c r="H14" s="254" t="s">
        <v>391</v>
      </c>
      <c r="I14" s="255">
        <v>2000</v>
      </c>
      <c r="J14" s="191" t="s">
        <v>398</v>
      </c>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row>
    <row r="15" spans="1:39" s="189" customFormat="1" ht="14.15" customHeight="1">
      <c r="A15" s="256" t="s">
        <v>399</v>
      </c>
      <c r="B15" s="252" t="s">
        <v>395</v>
      </c>
      <c r="C15" s="252" t="s">
        <v>396</v>
      </c>
      <c r="D15" s="252" t="s">
        <v>390</v>
      </c>
      <c r="E15" s="252" t="s">
        <v>397</v>
      </c>
      <c r="F15" s="252" t="s">
        <v>384</v>
      </c>
      <c r="G15" s="252" t="s">
        <v>384</v>
      </c>
      <c r="H15" s="246" t="s">
        <v>775</v>
      </c>
      <c r="I15" s="257">
        <v>1500</v>
      </c>
      <c r="K15" s="188"/>
      <c r="L15" s="188"/>
      <c r="M15" s="188"/>
      <c r="N15" s="202"/>
      <c r="O15" s="202"/>
      <c r="P15" s="202"/>
      <c r="Q15" s="202"/>
      <c r="R15" s="202"/>
      <c r="S15" s="202"/>
      <c r="T15" s="202"/>
      <c r="U15" s="202"/>
      <c r="V15" s="202"/>
      <c r="W15" s="202"/>
      <c r="X15" s="202"/>
      <c r="Y15" s="202"/>
      <c r="Z15" s="188"/>
      <c r="AA15" s="188"/>
      <c r="AB15" s="188"/>
      <c r="AC15" s="188"/>
      <c r="AD15" s="188"/>
      <c r="AE15" s="188"/>
      <c r="AF15" s="188"/>
      <c r="AG15" s="188"/>
      <c r="AH15" s="188"/>
      <c r="AI15" s="188"/>
      <c r="AJ15" s="188"/>
      <c r="AK15" s="188"/>
      <c r="AL15" s="188"/>
      <c r="AM15" s="188"/>
    </row>
    <row r="16" spans="1:39" s="189" customFormat="1" ht="14.15" customHeight="1">
      <c r="A16" s="256" t="s">
        <v>399</v>
      </c>
      <c r="B16" s="258" t="s">
        <v>395</v>
      </c>
      <c r="C16" s="258" t="s">
        <v>396</v>
      </c>
      <c r="D16" s="258" t="s">
        <v>390</v>
      </c>
      <c r="E16" s="258" t="s">
        <v>386</v>
      </c>
      <c r="F16" s="258" t="s">
        <v>384</v>
      </c>
      <c r="G16" s="258" t="s">
        <v>384</v>
      </c>
      <c r="H16" s="246" t="s">
        <v>775</v>
      </c>
      <c r="I16" s="259">
        <v>1500</v>
      </c>
      <c r="J16" s="188"/>
      <c r="K16" s="188"/>
      <c r="L16" s="188"/>
      <c r="M16" s="188"/>
      <c r="N16" s="202"/>
      <c r="O16" s="202"/>
      <c r="P16" s="202"/>
      <c r="Q16" s="202"/>
      <c r="R16" s="202"/>
      <c r="S16" s="202"/>
      <c r="T16" s="202"/>
      <c r="U16" s="202"/>
      <c r="V16" s="202"/>
      <c r="W16" s="202"/>
      <c r="X16" s="202"/>
      <c r="Y16" s="202"/>
      <c r="Z16" s="188"/>
      <c r="AA16" s="188"/>
      <c r="AB16" s="188"/>
      <c r="AC16" s="188"/>
      <c r="AD16" s="188"/>
      <c r="AE16" s="188"/>
      <c r="AF16" s="188"/>
      <c r="AG16" s="188"/>
      <c r="AH16" s="188"/>
      <c r="AI16" s="188"/>
      <c r="AJ16" s="188"/>
      <c r="AK16" s="188"/>
      <c r="AL16" s="188"/>
      <c r="AM16" s="188"/>
    </row>
    <row r="17" spans="1:39" s="189" customFormat="1" ht="14.15" customHeight="1">
      <c r="A17" s="254"/>
      <c r="B17" s="254" t="s">
        <v>400</v>
      </c>
      <c r="C17" s="254" t="s">
        <v>401</v>
      </c>
      <c r="D17" s="254" t="s">
        <v>390</v>
      </c>
      <c r="E17" s="254" t="s">
        <v>397</v>
      </c>
      <c r="F17" s="254" t="s">
        <v>384</v>
      </c>
      <c r="G17" s="254" t="s">
        <v>384</v>
      </c>
      <c r="H17" s="254" t="s">
        <v>391</v>
      </c>
      <c r="I17" s="255">
        <v>180</v>
      </c>
      <c r="J17" s="191" t="s">
        <v>402</v>
      </c>
      <c r="K17" s="188"/>
      <c r="L17" s="188"/>
      <c r="M17" s="188"/>
      <c r="N17" s="202"/>
      <c r="O17" s="202"/>
      <c r="P17" s="202"/>
      <c r="Q17" s="202"/>
      <c r="R17" s="202"/>
      <c r="S17" s="202"/>
      <c r="T17" s="202"/>
      <c r="U17" s="202"/>
      <c r="V17" s="202"/>
      <c r="W17" s="202"/>
      <c r="X17" s="202"/>
      <c r="Y17" s="202"/>
      <c r="Z17" s="188"/>
      <c r="AA17" s="188"/>
      <c r="AB17" s="188"/>
      <c r="AC17" s="188"/>
      <c r="AD17" s="188"/>
      <c r="AE17" s="188"/>
      <c r="AF17" s="188"/>
      <c r="AG17" s="188"/>
      <c r="AH17" s="188"/>
      <c r="AI17" s="188"/>
      <c r="AJ17" s="188"/>
      <c r="AK17" s="188"/>
      <c r="AL17" s="188"/>
      <c r="AM17" s="188"/>
    </row>
    <row r="18" spans="1:39" s="189" customFormat="1" ht="14.15" customHeight="1">
      <c r="A18" s="252"/>
      <c r="B18" s="252" t="s">
        <v>400</v>
      </c>
      <c r="C18" s="252" t="s">
        <v>401</v>
      </c>
      <c r="D18" s="252" t="s">
        <v>390</v>
      </c>
      <c r="E18" s="252" t="s">
        <v>397</v>
      </c>
      <c r="F18" s="252" t="s">
        <v>384</v>
      </c>
      <c r="G18" s="252" t="s">
        <v>384</v>
      </c>
      <c r="H18" s="246" t="s">
        <v>775</v>
      </c>
      <c r="I18" s="257">
        <v>160</v>
      </c>
      <c r="J18" s="191"/>
      <c r="K18" s="188"/>
      <c r="L18" s="188"/>
      <c r="M18" s="188"/>
      <c r="N18" s="202"/>
      <c r="O18" s="202"/>
      <c r="P18" s="202"/>
      <c r="Q18" s="202"/>
      <c r="R18" s="202"/>
      <c r="S18" s="202"/>
      <c r="T18" s="202"/>
      <c r="U18" s="202"/>
      <c r="V18" s="202"/>
      <c r="W18" s="202"/>
      <c r="X18" s="202"/>
      <c r="Y18" s="202"/>
      <c r="Z18" s="188"/>
      <c r="AA18" s="188"/>
      <c r="AB18" s="188"/>
      <c r="AC18" s="188"/>
      <c r="AD18" s="188"/>
      <c r="AE18" s="188"/>
      <c r="AF18" s="188"/>
      <c r="AG18" s="188"/>
      <c r="AH18" s="188"/>
      <c r="AI18" s="188"/>
      <c r="AJ18" s="188"/>
      <c r="AK18" s="188"/>
      <c r="AL18" s="188"/>
      <c r="AM18" s="188"/>
    </row>
    <row r="19" spans="1:39" s="189" customFormat="1" ht="14.15" customHeight="1" thickBot="1">
      <c r="A19" s="260"/>
      <c r="B19" s="260" t="s">
        <v>400</v>
      </c>
      <c r="C19" s="260" t="s">
        <v>401</v>
      </c>
      <c r="D19" s="260" t="s">
        <v>390</v>
      </c>
      <c r="E19" s="260" t="s">
        <v>386</v>
      </c>
      <c r="F19" s="260" t="s">
        <v>384</v>
      </c>
      <c r="G19" s="260" t="s">
        <v>384</v>
      </c>
      <c r="H19" s="246" t="s">
        <v>775</v>
      </c>
      <c r="I19" s="261">
        <v>160</v>
      </c>
      <c r="J19" s="191"/>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row>
    <row r="20" spans="1:39" s="189" customFormat="1" ht="14.15" customHeight="1">
      <c r="A20" s="262" t="s">
        <v>399</v>
      </c>
      <c r="B20" s="263" t="s">
        <v>403</v>
      </c>
      <c r="C20" s="263" t="s">
        <v>404</v>
      </c>
      <c r="D20" s="263" t="s">
        <v>405</v>
      </c>
      <c r="E20" s="263" t="s">
        <v>406</v>
      </c>
      <c r="F20" s="263" t="s">
        <v>384</v>
      </c>
      <c r="G20" s="263" t="s">
        <v>384</v>
      </c>
      <c r="H20" s="263" t="s">
        <v>391</v>
      </c>
      <c r="I20" s="247">
        <f>0.05*I12</f>
        <v>206001.5</v>
      </c>
      <c r="J20" s="184" t="s">
        <v>407</v>
      </c>
      <c r="K20" s="184"/>
      <c r="L20" s="184"/>
      <c r="M20" s="184"/>
      <c r="N20" s="184"/>
      <c r="O20" s="184"/>
      <c r="P20" s="184"/>
      <c r="Q20" s="184"/>
      <c r="R20" s="184"/>
      <c r="S20" s="184"/>
      <c r="T20" s="184"/>
      <c r="U20" s="184"/>
      <c r="V20" s="184"/>
      <c r="W20" s="184"/>
      <c r="X20" s="184"/>
      <c r="Y20" s="184"/>
      <c r="Z20" s="188"/>
      <c r="AA20" s="188"/>
      <c r="AB20" s="188"/>
      <c r="AC20" s="188"/>
      <c r="AD20" s="188"/>
      <c r="AE20" s="188"/>
      <c r="AF20" s="188"/>
      <c r="AG20" s="188"/>
      <c r="AH20" s="188"/>
      <c r="AI20" s="188"/>
      <c r="AJ20" s="188"/>
      <c r="AK20" s="188"/>
      <c r="AL20" s="188"/>
      <c r="AM20" s="188"/>
    </row>
    <row r="21" spans="1:39" s="189" customFormat="1" ht="14.15" customHeight="1">
      <c r="A21" s="256" t="s">
        <v>399</v>
      </c>
      <c r="B21" s="246" t="s">
        <v>403</v>
      </c>
      <c r="C21" s="246" t="s">
        <v>404</v>
      </c>
      <c r="D21" s="246" t="s">
        <v>405</v>
      </c>
      <c r="E21" s="246" t="s">
        <v>406</v>
      </c>
      <c r="F21" s="246" t="s">
        <v>384</v>
      </c>
      <c r="G21" s="246" t="s">
        <v>384</v>
      </c>
      <c r="H21" s="246" t="s">
        <v>775</v>
      </c>
      <c r="I21" s="248">
        <f>I13*0.05-100</f>
        <v>6950</v>
      </c>
      <c r="J21" s="184"/>
      <c r="K21" s="184"/>
      <c r="L21" s="184"/>
      <c r="M21" s="184"/>
      <c r="N21" s="184"/>
      <c r="O21" s="184"/>
      <c r="P21" s="184"/>
      <c r="Q21" s="184"/>
      <c r="R21" s="184"/>
      <c r="S21" s="184"/>
      <c r="T21" s="184"/>
      <c r="U21" s="184"/>
      <c r="V21" s="184"/>
      <c r="W21" s="184"/>
      <c r="X21" s="184"/>
      <c r="Y21" s="184"/>
      <c r="Z21" s="188"/>
      <c r="AA21" s="188"/>
      <c r="AB21" s="188"/>
      <c r="AC21" s="188"/>
      <c r="AD21" s="188"/>
      <c r="AE21" s="188"/>
      <c r="AF21" s="188"/>
      <c r="AG21" s="188"/>
      <c r="AH21" s="188"/>
      <c r="AI21" s="188"/>
      <c r="AJ21" s="188"/>
      <c r="AK21" s="188"/>
      <c r="AL21" s="188"/>
      <c r="AM21" s="188"/>
    </row>
    <row r="22" spans="1:39" s="189" customFormat="1" ht="14.15" customHeight="1" thickBot="1">
      <c r="A22" s="256" t="s">
        <v>399</v>
      </c>
      <c r="B22" s="264" t="s">
        <v>408</v>
      </c>
      <c r="C22" s="264" t="s">
        <v>404</v>
      </c>
      <c r="D22" s="246" t="s">
        <v>405</v>
      </c>
      <c r="E22" s="246" t="s">
        <v>386</v>
      </c>
      <c r="F22" s="246" t="s">
        <v>384</v>
      </c>
      <c r="G22" s="246" t="s">
        <v>384</v>
      </c>
      <c r="H22" s="246" t="s">
        <v>775</v>
      </c>
      <c r="I22" s="248">
        <f>I21</f>
        <v>6950</v>
      </c>
      <c r="J22" s="184"/>
      <c r="K22" s="184"/>
      <c r="L22" s="184"/>
      <c r="M22" s="184"/>
      <c r="N22" s="184"/>
      <c r="O22" s="184"/>
      <c r="P22" s="184"/>
      <c r="Q22" s="184"/>
      <c r="R22" s="184"/>
      <c r="S22" s="184"/>
      <c r="T22" s="184"/>
      <c r="U22" s="184"/>
      <c r="V22" s="184"/>
      <c r="W22" s="184"/>
      <c r="X22" s="184"/>
      <c r="Y22" s="184"/>
      <c r="Z22" s="188"/>
      <c r="AA22" s="188"/>
      <c r="AB22" s="188"/>
      <c r="AC22" s="188"/>
      <c r="AD22" s="188"/>
      <c r="AE22" s="188"/>
      <c r="AF22" s="188"/>
      <c r="AG22" s="188"/>
      <c r="AH22" s="188"/>
      <c r="AI22" s="188"/>
      <c r="AJ22" s="188"/>
      <c r="AK22" s="188"/>
      <c r="AL22" s="188"/>
      <c r="AM22" s="188"/>
    </row>
    <row r="23" spans="1:39" s="189" customFormat="1" ht="14.15" customHeight="1">
      <c r="A23" s="265"/>
      <c r="B23" s="263" t="s">
        <v>409</v>
      </c>
      <c r="C23" s="263" t="s">
        <v>410</v>
      </c>
      <c r="D23" s="263" t="s">
        <v>411</v>
      </c>
      <c r="E23" s="263" t="s">
        <v>412</v>
      </c>
      <c r="F23" s="263" t="s">
        <v>384</v>
      </c>
      <c r="G23" s="263" t="s">
        <v>384</v>
      </c>
      <c r="H23" s="263" t="s">
        <v>391</v>
      </c>
      <c r="I23" s="247">
        <f>I24*15</f>
        <v>2115000</v>
      </c>
      <c r="J23" s="184"/>
      <c r="K23" s="184"/>
      <c r="L23" s="184"/>
      <c r="M23" s="184"/>
      <c r="N23" s="184"/>
      <c r="O23" s="184"/>
      <c r="P23" s="184"/>
      <c r="Q23" s="184"/>
      <c r="R23" s="184"/>
      <c r="S23" s="184"/>
      <c r="T23" s="184"/>
      <c r="U23" s="184"/>
      <c r="V23" s="184"/>
      <c r="W23" s="184"/>
      <c r="X23" s="184"/>
      <c r="Y23" s="184"/>
      <c r="Z23" s="188"/>
      <c r="AA23" s="188"/>
      <c r="AB23" s="188"/>
      <c r="AC23" s="188"/>
      <c r="AD23" s="188"/>
      <c r="AE23" s="188"/>
      <c r="AF23" s="188"/>
      <c r="AG23" s="188"/>
      <c r="AH23" s="188"/>
      <c r="AI23" s="188"/>
      <c r="AJ23" s="188"/>
      <c r="AK23" s="188"/>
      <c r="AL23" s="188"/>
      <c r="AM23" s="188"/>
    </row>
    <row r="24" spans="1:39" s="189" customFormat="1" ht="14.15" customHeight="1" thickBot="1">
      <c r="A24" s="266"/>
      <c r="B24" s="264" t="s">
        <v>413</v>
      </c>
      <c r="C24" s="264" t="s">
        <v>410</v>
      </c>
      <c r="D24" s="264" t="s">
        <v>411</v>
      </c>
      <c r="E24" s="264" t="s">
        <v>386</v>
      </c>
      <c r="F24" s="264" t="s">
        <v>384</v>
      </c>
      <c r="G24" s="264" t="s">
        <v>384</v>
      </c>
      <c r="H24" s="264" t="s">
        <v>775</v>
      </c>
      <c r="I24" s="267">
        <f>I13</f>
        <v>141000</v>
      </c>
      <c r="J24" s="184"/>
      <c r="K24" s="184"/>
      <c r="L24" s="184"/>
      <c r="M24" s="184"/>
      <c r="N24" s="184"/>
      <c r="O24" s="184"/>
      <c r="P24" s="184"/>
      <c r="Q24" s="184"/>
      <c r="R24" s="184"/>
      <c r="S24" s="184"/>
      <c r="T24" s="184"/>
      <c r="U24" s="184"/>
      <c r="V24" s="184"/>
      <c r="W24" s="184"/>
      <c r="X24" s="184"/>
      <c r="Y24" s="184"/>
      <c r="Z24" s="188"/>
      <c r="AA24" s="188"/>
      <c r="AB24" s="188"/>
      <c r="AC24" s="188"/>
      <c r="AD24" s="188"/>
      <c r="AE24" s="188"/>
      <c r="AF24" s="188"/>
      <c r="AG24" s="188"/>
      <c r="AH24" s="188"/>
      <c r="AI24" s="188"/>
      <c r="AJ24" s="188"/>
      <c r="AK24" s="188"/>
      <c r="AL24" s="188"/>
      <c r="AM24" s="188"/>
    </row>
    <row r="25" spans="1:39" s="189" customFormat="1" ht="14.15" customHeight="1">
      <c r="A25" s="268"/>
      <c r="B25" s="252" t="s">
        <v>414</v>
      </c>
      <c r="C25" s="252" t="s">
        <v>415</v>
      </c>
      <c r="D25" s="252" t="s">
        <v>416</v>
      </c>
      <c r="E25" s="253" t="s">
        <v>417</v>
      </c>
      <c r="F25" s="252" t="s">
        <v>384</v>
      </c>
      <c r="G25" s="252" t="s">
        <v>384</v>
      </c>
      <c r="H25" s="253" t="s">
        <v>776</v>
      </c>
      <c r="I25" s="248">
        <v>244100</v>
      </c>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row>
    <row r="26" spans="1:39" s="189" customFormat="1" ht="14.15" customHeight="1">
      <c r="A26" s="268"/>
      <c r="B26" s="252" t="s">
        <v>414</v>
      </c>
      <c r="C26" s="252" t="s">
        <v>415</v>
      </c>
      <c r="D26" s="252" t="s">
        <v>416</v>
      </c>
      <c r="E26" s="269" t="s">
        <v>386</v>
      </c>
      <c r="F26" s="252" t="s">
        <v>384</v>
      </c>
      <c r="G26" s="252" t="s">
        <v>384</v>
      </c>
      <c r="H26" s="246" t="s">
        <v>775</v>
      </c>
      <c r="I26" s="248">
        <v>3560</v>
      </c>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row>
    <row r="27" spans="1:39" s="189" customFormat="1" ht="14.15" customHeight="1">
      <c r="A27" s="270"/>
      <c r="B27" s="254" t="s">
        <v>418</v>
      </c>
      <c r="C27" s="254" t="s">
        <v>419</v>
      </c>
      <c r="D27" s="254" t="s">
        <v>416</v>
      </c>
      <c r="E27" s="253" t="s">
        <v>417</v>
      </c>
      <c r="F27" s="254" t="s">
        <v>384</v>
      </c>
      <c r="G27" s="254" t="s">
        <v>384</v>
      </c>
      <c r="H27" s="271" t="s">
        <v>391</v>
      </c>
      <c r="I27" s="272">
        <v>2401280</v>
      </c>
      <c r="J27" s="190"/>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row>
    <row r="28" spans="1:39" s="189" customFormat="1" thickBot="1">
      <c r="A28" s="273"/>
      <c r="B28" s="260" t="s">
        <v>418</v>
      </c>
      <c r="C28" s="260" t="s">
        <v>419</v>
      </c>
      <c r="D28" s="260" t="s">
        <v>416</v>
      </c>
      <c r="E28" s="274" t="s">
        <v>386</v>
      </c>
      <c r="F28" s="260" t="s">
        <v>384</v>
      </c>
      <c r="G28" s="260" t="s">
        <v>384</v>
      </c>
      <c r="H28" s="264" t="s">
        <v>775</v>
      </c>
      <c r="I28" s="267">
        <v>79500</v>
      </c>
      <c r="J28" s="188"/>
      <c r="K28" s="190"/>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row>
    <row r="29" spans="1:39" s="189" customFormat="1" ht="14.5">
      <c r="A29" s="256" t="s">
        <v>399</v>
      </c>
      <c r="B29" s="246" t="s">
        <v>420</v>
      </c>
      <c r="C29" s="246" t="s">
        <v>421</v>
      </c>
      <c r="D29" s="246" t="s">
        <v>422</v>
      </c>
      <c r="E29" s="246" t="s">
        <v>423</v>
      </c>
      <c r="F29" s="246" t="s">
        <v>424</v>
      </c>
      <c r="G29" s="246" t="s">
        <v>384</v>
      </c>
      <c r="H29" s="246" t="s">
        <v>775</v>
      </c>
      <c r="I29" s="247">
        <v>41950</v>
      </c>
      <c r="J29" s="184"/>
      <c r="K29" s="184"/>
      <c r="L29" s="184"/>
      <c r="M29" s="184"/>
      <c r="N29" s="184"/>
      <c r="O29" s="184"/>
      <c r="P29" s="184"/>
      <c r="Q29" s="184"/>
      <c r="R29" s="184"/>
      <c r="S29" s="184"/>
      <c r="T29" s="184"/>
      <c r="U29" s="184"/>
      <c r="V29" s="184"/>
      <c r="W29" s="184"/>
      <c r="X29" s="184"/>
      <c r="Y29" s="184"/>
      <c r="Z29" s="188"/>
      <c r="AA29" s="188"/>
      <c r="AB29" s="188"/>
      <c r="AC29" s="188"/>
      <c r="AD29" s="188"/>
      <c r="AE29" s="188"/>
      <c r="AF29" s="188"/>
      <c r="AG29" s="188"/>
      <c r="AH29" s="188"/>
      <c r="AI29" s="188"/>
      <c r="AJ29" s="188"/>
      <c r="AK29" s="188"/>
      <c r="AL29" s="188"/>
      <c r="AM29" s="188"/>
    </row>
    <row r="30" spans="1:39" s="189" customFormat="1" ht="14.15" customHeight="1">
      <c r="A30" s="256" t="s">
        <v>399</v>
      </c>
      <c r="B30" s="246" t="s">
        <v>420</v>
      </c>
      <c r="C30" s="246" t="s">
        <v>421</v>
      </c>
      <c r="D30" s="246" t="s">
        <v>422</v>
      </c>
      <c r="E30" s="246" t="s">
        <v>386</v>
      </c>
      <c r="F30" s="246" t="s">
        <v>424</v>
      </c>
      <c r="G30" s="246" t="s">
        <v>384</v>
      </c>
      <c r="H30" s="246" t="s">
        <v>775</v>
      </c>
      <c r="I30" s="248">
        <v>41950</v>
      </c>
      <c r="J30" s="184"/>
      <c r="K30" s="184"/>
      <c r="L30" s="184"/>
      <c r="M30" s="184"/>
      <c r="N30" s="184"/>
      <c r="O30" s="184"/>
      <c r="P30" s="184"/>
      <c r="Q30" s="184"/>
      <c r="R30" s="184"/>
      <c r="S30" s="184"/>
      <c r="T30" s="184"/>
      <c r="U30" s="184"/>
      <c r="V30" s="184"/>
      <c r="W30" s="184"/>
      <c r="X30" s="184"/>
      <c r="Y30" s="184"/>
      <c r="Z30" s="188"/>
      <c r="AA30" s="188"/>
      <c r="AB30" s="188"/>
      <c r="AC30" s="188"/>
      <c r="AD30" s="188"/>
      <c r="AE30" s="188"/>
      <c r="AF30" s="188"/>
      <c r="AG30" s="188"/>
      <c r="AH30" s="188"/>
      <c r="AI30" s="188"/>
      <c r="AJ30" s="188"/>
      <c r="AK30" s="188"/>
      <c r="AL30" s="188"/>
      <c r="AM30" s="188"/>
    </row>
    <row r="31" spans="1:39" s="189" customFormat="1" ht="14.15" customHeight="1">
      <c r="A31" s="275" t="s">
        <v>399</v>
      </c>
      <c r="B31" s="276" t="s">
        <v>420</v>
      </c>
      <c r="C31" s="276" t="s">
        <v>425</v>
      </c>
      <c r="D31" s="276" t="s">
        <v>422</v>
      </c>
      <c r="E31" s="276" t="s">
        <v>423</v>
      </c>
      <c r="F31" s="276" t="s">
        <v>426</v>
      </c>
      <c r="G31" s="276" t="s">
        <v>384</v>
      </c>
      <c r="H31" s="276" t="s">
        <v>777</v>
      </c>
      <c r="I31" s="272">
        <v>3</v>
      </c>
      <c r="J31" s="184"/>
      <c r="K31" s="184"/>
      <c r="L31" s="184"/>
      <c r="M31" s="184"/>
      <c r="N31" s="184"/>
      <c r="O31" s="184"/>
      <c r="P31" s="184"/>
      <c r="Q31" s="184"/>
      <c r="R31" s="184"/>
      <c r="S31" s="184"/>
      <c r="T31" s="184"/>
      <c r="U31" s="184"/>
      <c r="V31" s="184"/>
      <c r="W31" s="184"/>
      <c r="X31" s="184"/>
      <c r="Y31" s="184"/>
      <c r="Z31" s="188"/>
      <c r="AA31" s="188"/>
      <c r="AB31" s="188"/>
      <c r="AC31" s="188"/>
      <c r="AD31" s="188"/>
      <c r="AE31" s="188"/>
      <c r="AF31" s="188"/>
      <c r="AG31" s="188"/>
      <c r="AH31" s="188"/>
      <c r="AI31" s="188"/>
      <c r="AJ31" s="188"/>
      <c r="AK31" s="188"/>
      <c r="AL31" s="188"/>
      <c r="AM31" s="188"/>
    </row>
    <row r="32" spans="1:39" s="189" customFormat="1" ht="14.15" customHeight="1">
      <c r="A32" s="277" t="s">
        <v>399</v>
      </c>
      <c r="B32" s="278" t="s">
        <v>420</v>
      </c>
      <c r="C32" s="278" t="s">
        <v>425</v>
      </c>
      <c r="D32" s="278" t="s">
        <v>422</v>
      </c>
      <c r="E32" s="278" t="s">
        <v>386</v>
      </c>
      <c r="F32" s="278" t="s">
        <v>426</v>
      </c>
      <c r="G32" s="278" t="s">
        <v>384</v>
      </c>
      <c r="H32" s="392" t="s">
        <v>775</v>
      </c>
      <c r="I32" s="279">
        <v>3</v>
      </c>
      <c r="J32" s="280"/>
      <c r="K32" s="184"/>
      <c r="L32" s="184"/>
      <c r="M32" s="184"/>
      <c r="N32" s="184"/>
      <c r="O32" s="184"/>
      <c r="P32" s="184"/>
      <c r="Q32" s="184"/>
      <c r="R32" s="184"/>
      <c r="S32" s="184"/>
      <c r="T32" s="184"/>
      <c r="U32" s="184"/>
      <c r="V32" s="184"/>
      <c r="W32" s="184"/>
      <c r="X32" s="184"/>
      <c r="Y32" s="184"/>
      <c r="Z32" s="188"/>
      <c r="AA32" s="188"/>
      <c r="AB32" s="188"/>
      <c r="AC32" s="188"/>
      <c r="AD32" s="188"/>
      <c r="AE32" s="188"/>
      <c r="AF32" s="188"/>
      <c r="AG32" s="188"/>
      <c r="AH32" s="188"/>
      <c r="AI32" s="188"/>
      <c r="AJ32" s="188"/>
      <c r="AK32" s="188"/>
      <c r="AL32" s="188"/>
      <c r="AM32" s="188"/>
    </row>
    <row r="33" spans="1:39" s="189" customFormat="1" ht="14.15" customHeight="1">
      <c r="A33" s="256" t="s">
        <v>399</v>
      </c>
      <c r="B33" s="246" t="s">
        <v>420</v>
      </c>
      <c r="C33" s="246" t="s">
        <v>427</v>
      </c>
      <c r="D33" s="246" t="s">
        <v>422</v>
      </c>
      <c r="E33" s="246" t="s">
        <v>423</v>
      </c>
      <c r="F33" s="246" t="s">
        <v>428</v>
      </c>
      <c r="G33" s="246" t="s">
        <v>384</v>
      </c>
      <c r="H33" s="246" t="s">
        <v>775</v>
      </c>
      <c r="I33" s="248">
        <v>2</v>
      </c>
      <c r="J33" s="184"/>
      <c r="K33" s="184"/>
      <c r="L33" s="184"/>
      <c r="M33" s="184"/>
      <c r="N33" s="184"/>
      <c r="O33" s="184"/>
      <c r="P33" s="184"/>
      <c r="Q33" s="184"/>
      <c r="R33" s="184"/>
      <c r="S33" s="184"/>
      <c r="T33" s="184"/>
      <c r="U33" s="184"/>
      <c r="V33" s="184"/>
      <c r="W33" s="184"/>
      <c r="X33" s="184"/>
      <c r="Y33" s="184"/>
      <c r="Z33" s="188"/>
      <c r="AA33" s="188"/>
      <c r="AB33" s="188"/>
      <c r="AC33" s="188"/>
      <c r="AD33" s="188"/>
      <c r="AE33" s="188"/>
      <c r="AF33" s="188"/>
      <c r="AG33" s="188"/>
      <c r="AH33" s="188"/>
      <c r="AI33" s="188"/>
      <c r="AJ33" s="188"/>
      <c r="AK33" s="188"/>
      <c r="AL33" s="188"/>
      <c r="AM33" s="188"/>
    </row>
    <row r="34" spans="1:39" s="189" customFormat="1" ht="14.15" customHeight="1">
      <c r="A34" s="277" t="s">
        <v>399</v>
      </c>
      <c r="B34" s="278" t="s">
        <v>420</v>
      </c>
      <c r="C34" s="278" t="s">
        <v>427</v>
      </c>
      <c r="D34" s="278" t="s">
        <v>422</v>
      </c>
      <c r="E34" s="278" t="s">
        <v>386</v>
      </c>
      <c r="F34" s="278" t="s">
        <v>428</v>
      </c>
      <c r="G34" s="278" t="s">
        <v>384</v>
      </c>
      <c r="H34" s="246" t="s">
        <v>775</v>
      </c>
      <c r="I34" s="279">
        <v>2</v>
      </c>
      <c r="J34" s="184"/>
      <c r="K34" s="184"/>
      <c r="L34" s="184"/>
      <c r="M34" s="184"/>
      <c r="N34" s="184"/>
      <c r="O34" s="184"/>
      <c r="P34" s="184"/>
      <c r="Q34" s="184"/>
      <c r="R34" s="184"/>
      <c r="S34" s="184"/>
      <c r="T34" s="184"/>
      <c r="U34" s="184"/>
      <c r="V34" s="184"/>
      <c r="W34" s="184"/>
      <c r="X34" s="184"/>
      <c r="Y34" s="184"/>
      <c r="Z34" s="188"/>
      <c r="AA34" s="188"/>
      <c r="AB34" s="188"/>
      <c r="AC34" s="188"/>
      <c r="AD34" s="188"/>
      <c r="AE34" s="188"/>
      <c r="AF34" s="188"/>
      <c r="AG34" s="188"/>
      <c r="AH34" s="188"/>
      <c r="AI34" s="188"/>
      <c r="AJ34" s="188"/>
      <c r="AK34" s="188"/>
      <c r="AL34" s="188"/>
      <c r="AM34" s="188"/>
    </row>
    <row r="35" spans="1:39" s="189" customFormat="1" ht="14.15" customHeight="1" thickBot="1">
      <c r="A35" s="256" t="s">
        <v>399</v>
      </c>
      <c r="B35" s="246" t="s">
        <v>420</v>
      </c>
      <c r="C35" s="246" t="s">
        <v>429</v>
      </c>
      <c r="D35" s="246" t="s">
        <v>422</v>
      </c>
      <c r="E35" s="246" t="s">
        <v>423</v>
      </c>
      <c r="F35" s="246" t="s">
        <v>430</v>
      </c>
      <c r="G35" s="246" t="s">
        <v>384</v>
      </c>
      <c r="H35" s="276" t="s">
        <v>431</v>
      </c>
      <c r="I35" s="248">
        <v>89</v>
      </c>
      <c r="J35" s="184"/>
      <c r="K35" s="184"/>
      <c r="L35" s="184"/>
      <c r="M35" s="184"/>
      <c r="N35" s="184"/>
      <c r="O35" s="184"/>
      <c r="P35" s="184"/>
      <c r="Q35" s="184"/>
      <c r="R35" s="184"/>
      <c r="S35" s="184"/>
      <c r="T35" s="184"/>
      <c r="U35" s="184"/>
      <c r="V35" s="184"/>
      <c r="W35" s="184"/>
      <c r="X35" s="184"/>
      <c r="Y35" s="184"/>
      <c r="Z35" s="188"/>
      <c r="AA35" s="188"/>
      <c r="AB35" s="188"/>
      <c r="AC35" s="188"/>
      <c r="AD35" s="188"/>
      <c r="AE35" s="188"/>
      <c r="AF35" s="188"/>
      <c r="AG35" s="188"/>
      <c r="AH35" s="188"/>
      <c r="AI35" s="188"/>
      <c r="AJ35" s="188"/>
      <c r="AK35" s="188"/>
      <c r="AL35" s="188"/>
      <c r="AM35" s="188"/>
    </row>
    <row r="36" spans="1:39" s="189" customFormat="1" ht="14.15" customHeight="1">
      <c r="A36" s="281"/>
      <c r="B36" s="282" t="s">
        <v>432</v>
      </c>
      <c r="C36" s="282" t="s">
        <v>433</v>
      </c>
      <c r="D36" s="282" t="s">
        <v>434</v>
      </c>
      <c r="E36" s="282" t="s">
        <v>435</v>
      </c>
      <c r="F36" s="249" t="s">
        <v>384</v>
      </c>
      <c r="G36" s="249" t="s">
        <v>436</v>
      </c>
      <c r="H36" s="282" t="s">
        <v>391</v>
      </c>
      <c r="I36" s="247">
        <v>98000</v>
      </c>
      <c r="J36" s="188"/>
      <c r="K36" s="188"/>
      <c r="L36" s="188"/>
      <c r="M36" s="188"/>
      <c r="N36" s="196"/>
      <c r="O36" s="196"/>
      <c r="P36" s="196"/>
      <c r="Q36" s="196"/>
      <c r="R36" s="196"/>
      <c r="S36" s="196"/>
      <c r="T36" s="196"/>
      <c r="U36" s="196"/>
      <c r="V36" s="196"/>
      <c r="W36" s="196"/>
      <c r="X36" s="196"/>
      <c r="Y36" s="196"/>
      <c r="Z36" s="188"/>
      <c r="AA36" s="188"/>
      <c r="AB36" s="188"/>
      <c r="AC36" s="188"/>
      <c r="AD36" s="188"/>
      <c r="AE36" s="188"/>
      <c r="AF36" s="188"/>
      <c r="AG36" s="188"/>
      <c r="AH36" s="188"/>
      <c r="AI36" s="188"/>
      <c r="AJ36" s="188"/>
      <c r="AK36" s="188"/>
      <c r="AL36" s="188"/>
      <c r="AM36" s="188"/>
    </row>
    <row r="37" spans="1:39" s="189" customFormat="1" ht="14.15" customHeight="1">
      <c r="A37" s="268"/>
      <c r="B37" s="253" t="s">
        <v>432</v>
      </c>
      <c r="C37" s="253" t="s">
        <v>437</v>
      </c>
      <c r="D37" s="253" t="s">
        <v>434</v>
      </c>
      <c r="E37" s="253" t="s">
        <v>386</v>
      </c>
      <c r="F37" s="252" t="s">
        <v>384</v>
      </c>
      <c r="G37" s="252" t="s">
        <v>436</v>
      </c>
      <c r="H37" s="246" t="s">
        <v>775</v>
      </c>
      <c r="I37" s="248">
        <v>2177.7777777777778</v>
      </c>
      <c r="J37" s="280"/>
      <c r="K37" s="205"/>
      <c r="L37" s="205"/>
      <c r="M37" s="205"/>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row>
    <row r="38" spans="1:39" s="189" customFormat="1" ht="14.5">
      <c r="A38" s="270"/>
      <c r="B38" s="271" t="s">
        <v>438</v>
      </c>
      <c r="C38" s="271" t="s">
        <v>439</v>
      </c>
      <c r="D38" s="271" t="s">
        <v>434</v>
      </c>
      <c r="E38" s="271" t="s">
        <v>440</v>
      </c>
      <c r="F38" s="254" t="s">
        <v>384</v>
      </c>
      <c r="G38" s="254" t="s">
        <v>441</v>
      </c>
      <c r="H38" s="271" t="s">
        <v>442</v>
      </c>
      <c r="I38" s="272">
        <v>730000</v>
      </c>
      <c r="J38" s="188"/>
      <c r="K38" s="188"/>
      <c r="L38" s="188"/>
      <c r="M38" s="188"/>
      <c r="N38" s="205"/>
      <c r="O38" s="205"/>
      <c r="P38" s="205"/>
      <c r="Q38" s="205"/>
      <c r="R38" s="188"/>
      <c r="S38" s="188"/>
      <c r="T38" s="188"/>
      <c r="U38" s="188"/>
      <c r="V38" s="188"/>
      <c r="W38" s="188"/>
      <c r="X38" s="188"/>
      <c r="Y38" s="188"/>
      <c r="Z38" s="188"/>
      <c r="AA38" s="188"/>
      <c r="AB38" s="188"/>
      <c r="AC38" s="188"/>
      <c r="AD38" s="188"/>
      <c r="AE38" s="188"/>
      <c r="AF38" s="188"/>
      <c r="AG38" s="188"/>
      <c r="AH38" s="188"/>
      <c r="AI38" s="188"/>
      <c r="AJ38" s="188"/>
      <c r="AK38" s="188"/>
      <c r="AL38" s="188"/>
      <c r="AM38" s="188"/>
    </row>
    <row r="39" spans="1:39" s="189" customFormat="1" thickBot="1">
      <c r="A39" s="283"/>
      <c r="B39" s="264" t="s">
        <v>438</v>
      </c>
      <c r="C39" s="264" t="s">
        <v>439</v>
      </c>
      <c r="D39" s="264" t="s">
        <v>434</v>
      </c>
      <c r="E39" s="264" t="s">
        <v>386</v>
      </c>
      <c r="F39" s="264" t="s">
        <v>384</v>
      </c>
      <c r="G39" s="264" t="s">
        <v>441</v>
      </c>
      <c r="H39" s="246" t="s">
        <v>775</v>
      </c>
      <c r="I39" s="267">
        <v>20857.142857142859</v>
      </c>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row>
    <row r="40" spans="1:39" s="189" customFormat="1" ht="14.15" customHeight="1">
      <c r="A40" s="281"/>
      <c r="B40" s="282" t="s">
        <v>443</v>
      </c>
      <c r="C40" s="282" t="s">
        <v>444</v>
      </c>
      <c r="D40" s="282" t="s">
        <v>445</v>
      </c>
      <c r="E40" s="282" t="s">
        <v>446</v>
      </c>
      <c r="F40" s="249" t="s">
        <v>447</v>
      </c>
      <c r="G40" s="249" t="s">
        <v>384</v>
      </c>
      <c r="H40" s="282" t="s">
        <v>391</v>
      </c>
      <c r="I40" s="247">
        <v>230000</v>
      </c>
      <c r="J40" s="190"/>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row>
    <row r="41" spans="1:39" s="189" customFormat="1" ht="14.15" customHeight="1">
      <c r="A41" s="284"/>
      <c r="B41" s="269" t="s">
        <v>443</v>
      </c>
      <c r="C41" s="269" t="s">
        <v>444</v>
      </c>
      <c r="D41" s="269" t="s">
        <v>445</v>
      </c>
      <c r="E41" s="269" t="s">
        <v>386</v>
      </c>
      <c r="F41" s="258" t="s">
        <v>447</v>
      </c>
      <c r="G41" s="258" t="s">
        <v>384</v>
      </c>
      <c r="H41" s="392" t="s">
        <v>775</v>
      </c>
      <c r="I41" s="279">
        <v>4230</v>
      </c>
      <c r="J41" s="190"/>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row>
    <row r="42" spans="1:39" s="189" customFormat="1" ht="14.15" customHeight="1">
      <c r="A42" s="268"/>
      <c r="B42" s="253" t="s">
        <v>448</v>
      </c>
      <c r="C42" s="253" t="s">
        <v>449</v>
      </c>
      <c r="D42" s="253" t="s">
        <v>445</v>
      </c>
      <c r="E42" s="253" t="s">
        <v>446</v>
      </c>
      <c r="F42" s="252" t="s">
        <v>447</v>
      </c>
      <c r="G42" s="252" t="s">
        <v>384</v>
      </c>
      <c r="H42" s="253" t="s">
        <v>391</v>
      </c>
      <c r="I42" s="248">
        <v>10000</v>
      </c>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row>
    <row r="43" spans="1:39" s="189" customFormat="1" ht="14.15" customHeight="1">
      <c r="A43" s="268"/>
      <c r="B43" s="253" t="s">
        <v>448</v>
      </c>
      <c r="C43" s="253" t="s">
        <v>449</v>
      </c>
      <c r="D43" s="253" t="s">
        <v>445</v>
      </c>
      <c r="E43" s="253" t="s">
        <v>386</v>
      </c>
      <c r="F43" s="252" t="s">
        <v>447</v>
      </c>
      <c r="G43" s="252" t="s">
        <v>384</v>
      </c>
      <c r="H43" s="246" t="s">
        <v>775</v>
      </c>
      <c r="I43" s="248">
        <v>3200</v>
      </c>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row>
    <row r="44" spans="1:39" s="189" customFormat="1" ht="14.15" customHeight="1">
      <c r="A44" s="270"/>
      <c r="B44" s="271" t="s">
        <v>450</v>
      </c>
      <c r="C44" s="271" t="s">
        <v>451</v>
      </c>
      <c r="D44" s="271" t="s">
        <v>445</v>
      </c>
      <c r="E44" s="271" t="s">
        <v>446</v>
      </c>
      <c r="F44" s="254" t="s">
        <v>452</v>
      </c>
      <c r="G44" s="254" t="s">
        <v>384</v>
      </c>
      <c r="H44" s="271" t="s">
        <v>391</v>
      </c>
      <c r="I44" s="272">
        <v>420000</v>
      </c>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row>
    <row r="45" spans="1:39" ht="14.15" customHeight="1">
      <c r="A45" s="285"/>
      <c r="B45" s="269" t="s">
        <v>450</v>
      </c>
      <c r="C45" s="269" t="s">
        <v>451</v>
      </c>
      <c r="D45" s="269" t="s">
        <v>445</v>
      </c>
      <c r="E45" s="269" t="s">
        <v>386</v>
      </c>
      <c r="F45" s="258" t="s">
        <v>452</v>
      </c>
      <c r="G45" s="258" t="s">
        <v>384</v>
      </c>
      <c r="H45" s="392" t="s">
        <v>775</v>
      </c>
      <c r="I45" s="279">
        <v>9840</v>
      </c>
      <c r="J45" s="188"/>
      <c r="K45" s="188"/>
      <c r="L45" s="188"/>
      <c r="M45" s="188"/>
      <c r="N45" s="188"/>
      <c r="O45" s="188"/>
      <c r="P45" s="188"/>
      <c r="Q45" s="188"/>
      <c r="R45" s="188"/>
      <c r="S45" s="188"/>
      <c r="T45" s="188"/>
      <c r="U45" s="188"/>
      <c r="V45" s="188"/>
      <c r="W45" s="188"/>
      <c r="X45" s="188"/>
      <c r="Y45" s="188"/>
      <c r="Z45" s="184"/>
      <c r="AA45" s="184"/>
      <c r="AB45" s="184"/>
      <c r="AC45" s="184"/>
      <c r="AD45" s="184"/>
      <c r="AE45" s="184"/>
      <c r="AF45" s="184"/>
      <c r="AG45" s="184"/>
      <c r="AH45" s="184"/>
      <c r="AI45" s="184"/>
      <c r="AJ45" s="184"/>
      <c r="AK45" s="184"/>
      <c r="AL45" s="184"/>
      <c r="AM45" s="184"/>
    </row>
    <row r="46" spans="1:39" ht="14.15" customHeight="1">
      <c r="A46" s="268"/>
      <c r="B46" s="253" t="s">
        <v>453</v>
      </c>
      <c r="C46" s="253" t="s">
        <v>454</v>
      </c>
      <c r="D46" s="253" t="s">
        <v>445</v>
      </c>
      <c r="E46" s="253" t="s">
        <v>446</v>
      </c>
      <c r="F46" s="252" t="s">
        <v>455</v>
      </c>
      <c r="G46" s="252" t="s">
        <v>384</v>
      </c>
      <c r="H46" s="253" t="s">
        <v>391</v>
      </c>
      <c r="I46" s="248">
        <v>105000</v>
      </c>
      <c r="J46" s="188"/>
      <c r="K46" s="188"/>
      <c r="L46" s="188"/>
      <c r="M46" s="188"/>
      <c r="N46" s="188"/>
      <c r="O46" s="188"/>
      <c r="P46" s="188"/>
      <c r="Q46" s="188"/>
      <c r="R46" s="188"/>
      <c r="S46" s="188"/>
      <c r="T46" s="188"/>
      <c r="U46" s="188"/>
      <c r="V46" s="188"/>
      <c r="W46" s="188"/>
      <c r="X46" s="188"/>
      <c r="Y46" s="188"/>
      <c r="Z46" s="184"/>
      <c r="AA46" s="184"/>
      <c r="AB46" s="184"/>
      <c r="AC46" s="184"/>
      <c r="AD46" s="184"/>
      <c r="AE46" s="184"/>
      <c r="AF46" s="184"/>
      <c r="AG46" s="184"/>
      <c r="AH46" s="184"/>
      <c r="AI46" s="184"/>
      <c r="AJ46" s="184"/>
      <c r="AK46" s="184"/>
      <c r="AL46" s="184"/>
      <c r="AM46" s="184"/>
    </row>
    <row r="47" spans="1:39" ht="14.15" customHeight="1" thickBot="1">
      <c r="A47" s="286"/>
      <c r="B47" s="264" t="s">
        <v>453</v>
      </c>
      <c r="C47" s="287" t="s">
        <v>456</v>
      </c>
      <c r="D47" s="264" t="s">
        <v>445</v>
      </c>
      <c r="E47" s="264" t="s">
        <v>386</v>
      </c>
      <c r="F47" s="260" t="s">
        <v>455</v>
      </c>
      <c r="G47" s="264" t="s">
        <v>384</v>
      </c>
      <c r="H47" s="246" t="s">
        <v>775</v>
      </c>
      <c r="I47" s="267">
        <v>2765</v>
      </c>
      <c r="J47" s="190"/>
      <c r="K47" s="188"/>
      <c r="L47" s="188"/>
      <c r="M47" s="188"/>
      <c r="N47" s="188"/>
      <c r="O47" s="188"/>
      <c r="P47" s="188"/>
      <c r="Q47" s="188"/>
      <c r="R47" s="188"/>
      <c r="S47" s="188"/>
      <c r="T47" s="188"/>
      <c r="U47" s="188"/>
      <c r="V47" s="188"/>
      <c r="W47" s="188"/>
      <c r="X47" s="188"/>
      <c r="Y47" s="188"/>
      <c r="Z47" s="184"/>
      <c r="AA47" s="184"/>
      <c r="AB47" s="184"/>
      <c r="AC47" s="184"/>
      <c r="AD47" s="184"/>
      <c r="AE47" s="184"/>
      <c r="AF47" s="184"/>
      <c r="AG47" s="184"/>
      <c r="AH47" s="184"/>
      <c r="AI47" s="184"/>
      <c r="AJ47" s="184"/>
      <c r="AK47" s="184"/>
      <c r="AL47" s="184"/>
      <c r="AM47" s="184"/>
    </row>
    <row r="48" spans="1:39" ht="14.15" customHeight="1">
      <c r="A48" s="288"/>
      <c r="B48" s="263" t="s">
        <v>457</v>
      </c>
      <c r="C48" s="263" t="s">
        <v>458</v>
      </c>
      <c r="D48" s="263" t="s">
        <v>459</v>
      </c>
      <c r="E48" s="263" t="s">
        <v>460</v>
      </c>
      <c r="F48" s="249" t="s">
        <v>461</v>
      </c>
      <c r="G48" s="263" t="s">
        <v>384</v>
      </c>
      <c r="H48" s="263" t="s">
        <v>391</v>
      </c>
      <c r="I48" s="247">
        <v>19000</v>
      </c>
      <c r="J48" s="188"/>
      <c r="K48" s="188"/>
      <c r="L48" s="188"/>
      <c r="M48" s="188"/>
      <c r="N48" s="188"/>
      <c r="O48" s="188"/>
      <c r="P48" s="188"/>
      <c r="Q48" s="188"/>
      <c r="R48" s="188"/>
      <c r="S48" s="188"/>
      <c r="T48" s="188"/>
      <c r="U48" s="188"/>
      <c r="V48" s="188"/>
      <c r="W48" s="188"/>
      <c r="X48" s="188"/>
      <c r="Y48" s="188"/>
      <c r="Z48" s="184"/>
      <c r="AA48" s="184"/>
      <c r="AB48" s="184"/>
      <c r="AC48" s="184"/>
      <c r="AD48" s="184"/>
      <c r="AE48" s="184"/>
      <c r="AF48" s="184"/>
      <c r="AG48" s="184"/>
      <c r="AH48" s="184"/>
      <c r="AI48" s="184"/>
      <c r="AJ48" s="184"/>
      <c r="AK48" s="184"/>
      <c r="AL48" s="184"/>
      <c r="AM48" s="184"/>
    </row>
    <row r="49" spans="1:39" ht="14.15" customHeight="1">
      <c r="A49" s="286"/>
      <c r="B49" s="246" t="s">
        <v>457</v>
      </c>
      <c r="C49" s="246" t="s">
        <v>458</v>
      </c>
      <c r="D49" s="246" t="s">
        <v>459</v>
      </c>
      <c r="E49" s="246" t="s">
        <v>386</v>
      </c>
      <c r="F49" s="252" t="s">
        <v>461</v>
      </c>
      <c r="G49" s="246" t="s">
        <v>384</v>
      </c>
      <c r="H49" s="246" t="s">
        <v>775</v>
      </c>
      <c r="I49" s="248">
        <v>820</v>
      </c>
      <c r="J49" s="188"/>
      <c r="K49" s="188"/>
      <c r="L49" s="188"/>
      <c r="M49" s="188"/>
      <c r="N49" s="188"/>
      <c r="O49" s="188"/>
      <c r="P49" s="188"/>
      <c r="Q49" s="188"/>
      <c r="R49" s="188"/>
      <c r="S49" s="188"/>
      <c r="T49" s="188"/>
      <c r="U49" s="188"/>
      <c r="V49" s="188"/>
      <c r="W49" s="188"/>
      <c r="X49" s="188"/>
      <c r="Y49" s="188"/>
      <c r="Z49" s="184"/>
      <c r="AA49" s="184"/>
      <c r="AB49" s="184"/>
      <c r="AC49" s="184"/>
      <c r="AD49" s="184"/>
      <c r="AE49" s="184"/>
      <c r="AF49" s="184"/>
      <c r="AG49" s="184"/>
      <c r="AH49" s="184"/>
      <c r="AI49" s="184"/>
      <c r="AJ49" s="184"/>
      <c r="AK49" s="184"/>
      <c r="AL49" s="184"/>
      <c r="AM49" s="184"/>
    </row>
    <row r="50" spans="1:39" ht="14.15" customHeight="1">
      <c r="A50" s="289"/>
      <c r="B50" s="276" t="s">
        <v>462</v>
      </c>
      <c r="C50" s="276" t="s">
        <v>463</v>
      </c>
      <c r="D50" s="276" t="s">
        <v>459</v>
      </c>
      <c r="E50" s="276" t="s">
        <v>460</v>
      </c>
      <c r="F50" s="254" t="s">
        <v>464</v>
      </c>
      <c r="G50" s="276" t="s">
        <v>384</v>
      </c>
      <c r="H50" s="276" t="s">
        <v>391</v>
      </c>
      <c r="I50" s="272">
        <v>12000</v>
      </c>
      <c r="J50" s="188"/>
      <c r="K50" s="188"/>
      <c r="L50" s="188"/>
      <c r="M50" s="188"/>
      <c r="N50" s="188"/>
      <c r="O50" s="188"/>
      <c r="P50" s="188"/>
      <c r="Q50" s="188"/>
      <c r="R50" s="188"/>
      <c r="S50" s="188"/>
      <c r="T50" s="188"/>
      <c r="U50" s="188"/>
      <c r="V50" s="188"/>
      <c r="W50" s="188"/>
      <c r="X50" s="188"/>
      <c r="Y50" s="188"/>
      <c r="Z50" s="184"/>
      <c r="AA50" s="184"/>
      <c r="AB50" s="184"/>
      <c r="AC50" s="184"/>
      <c r="AD50" s="184"/>
      <c r="AE50" s="184"/>
      <c r="AF50" s="184"/>
      <c r="AG50" s="184"/>
      <c r="AH50" s="184"/>
      <c r="AI50" s="184"/>
      <c r="AJ50" s="184"/>
      <c r="AK50" s="184"/>
      <c r="AL50" s="184"/>
      <c r="AM50" s="184"/>
    </row>
    <row r="51" spans="1:39" ht="14.15" customHeight="1">
      <c r="A51" s="284"/>
      <c r="B51" s="278" t="s">
        <v>462</v>
      </c>
      <c r="C51" s="278" t="s">
        <v>463</v>
      </c>
      <c r="D51" s="278" t="s">
        <v>459</v>
      </c>
      <c r="E51" s="278" t="s">
        <v>386</v>
      </c>
      <c r="F51" s="258" t="s">
        <v>464</v>
      </c>
      <c r="G51" s="278" t="s">
        <v>384</v>
      </c>
      <c r="H51" s="392" t="s">
        <v>775</v>
      </c>
      <c r="I51" s="279">
        <v>650</v>
      </c>
      <c r="J51" s="188"/>
      <c r="K51" s="188"/>
      <c r="L51" s="188"/>
      <c r="M51" s="188"/>
      <c r="N51" s="188"/>
      <c r="O51" s="188"/>
      <c r="P51" s="188"/>
      <c r="Q51" s="188"/>
      <c r="R51" s="188"/>
      <c r="S51" s="188"/>
      <c r="T51" s="188"/>
      <c r="U51" s="188"/>
      <c r="V51" s="188"/>
      <c r="W51" s="188"/>
      <c r="X51" s="188"/>
      <c r="Y51" s="188"/>
      <c r="Z51" s="184"/>
      <c r="AA51" s="184"/>
      <c r="AB51" s="184"/>
      <c r="AC51" s="184"/>
      <c r="AD51" s="184"/>
      <c r="AE51" s="184"/>
      <c r="AF51" s="184"/>
      <c r="AG51" s="184"/>
      <c r="AH51" s="184"/>
      <c r="AI51" s="184"/>
      <c r="AJ51" s="184"/>
      <c r="AK51" s="184"/>
      <c r="AL51" s="184"/>
      <c r="AM51" s="184"/>
    </row>
    <row r="52" spans="1:39" ht="14.15" customHeight="1">
      <c r="A52" s="286"/>
      <c r="B52" s="246" t="s">
        <v>465</v>
      </c>
      <c r="C52" s="246" t="s">
        <v>466</v>
      </c>
      <c r="D52" s="246" t="s">
        <v>459</v>
      </c>
      <c r="E52" s="246" t="s">
        <v>460</v>
      </c>
      <c r="F52" s="252" t="s">
        <v>467</v>
      </c>
      <c r="G52" s="246" t="s">
        <v>384</v>
      </c>
      <c r="H52" s="246" t="s">
        <v>391</v>
      </c>
      <c r="I52" s="248">
        <v>11500</v>
      </c>
      <c r="J52" s="188"/>
      <c r="K52" s="188"/>
      <c r="L52" s="188"/>
      <c r="M52" s="188"/>
      <c r="N52" s="188"/>
      <c r="O52" s="188"/>
      <c r="P52" s="188"/>
      <c r="Q52" s="188"/>
      <c r="R52" s="188"/>
      <c r="S52" s="188"/>
      <c r="T52" s="188"/>
      <c r="U52" s="188"/>
      <c r="V52" s="188"/>
      <c r="W52" s="188"/>
      <c r="X52" s="188"/>
      <c r="Y52" s="188"/>
      <c r="Z52" s="184"/>
      <c r="AA52" s="184"/>
      <c r="AB52" s="184"/>
      <c r="AC52" s="184"/>
      <c r="AD52" s="184"/>
      <c r="AE52" s="184"/>
      <c r="AF52" s="184"/>
      <c r="AG52" s="184"/>
      <c r="AH52" s="184"/>
      <c r="AI52" s="184"/>
      <c r="AJ52" s="184"/>
      <c r="AK52" s="184"/>
      <c r="AL52" s="184"/>
      <c r="AM52" s="184"/>
    </row>
    <row r="53" spans="1:39" ht="14.15" customHeight="1" thickBot="1">
      <c r="A53" s="283"/>
      <c r="B53" s="264" t="s">
        <v>465</v>
      </c>
      <c r="C53" s="264" t="s">
        <v>466</v>
      </c>
      <c r="D53" s="264" t="s">
        <v>459</v>
      </c>
      <c r="E53" s="264" t="s">
        <v>386</v>
      </c>
      <c r="F53" s="260" t="s">
        <v>467</v>
      </c>
      <c r="G53" s="264" t="s">
        <v>384</v>
      </c>
      <c r="H53" s="246" t="s">
        <v>775</v>
      </c>
      <c r="I53" s="267">
        <v>575</v>
      </c>
      <c r="J53" s="188"/>
      <c r="K53" s="188"/>
      <c r="L53" s="188"/>
      <c r="M53" s="188"/>
      <c r="N53" s="188"/>
      <c r="O53" s="188"/>
      <c r="P53" s="188"/>
      <c r="Q53" s="188"/>
      <c r="R53" s="188"/>
      <c r="S53" s="188"/>
      <c r="T53" s="188"/>
      <c r="U53" s="188"/>
      <c r="V53" s="188"/>
      <c r="W53" s="188"/>
      <c r="X53" s="188"/>
      <c r="Y53" s="188"/>
      <c r="Z53" s="184"/>
      <c r="AA53" s="184"/>
      <c r="AB53" s="184"/>
      <c r="AC53" s="184"/>
      <c r="AD53" s="184"/>
      <c r="AE53" s="184"/>
      <c r="AF53" s="184"/>
      <c r="AG53" s="184"/>
      <c r="AH53" s="184"/>
      <c r="AI53" s="184"/>
      <c r="AJ53" s="184"/>
      <c r="AK53" s="184"/>
      <c r="AL53" s="184"/>
      <c r="AM53" s="184"/>
    </row>
    <row r="54" spans="1:39" ht="14.15" customHeight="1">
      <c r="A54" s="281"/>
      <c r="B54" s="282" t="s">
        <v>468</v>
      </c>
      <c r="C54" s="282" t="s">
        <v>469</v>
      </c>
      <c r="D54" s="282" t="s">
        <v>470</v>
      </c>
      <c r="E54" s="253" t="s">
        <v>471</v>
      </c>
      <c r="F54" s="249" t="s">
        <v>384</v>
      </c>
      <c r="G54" s="249" t="s">
        <v>384</v>
      </c>
      <c r="H54" s="282" t="s">
        <v>391</v>
      </c>
      <c r="I54" s="247">
        <v>450000</v>
      </c>
      <c r="J54" s="188"/>
      <c r="K54" s="188"/>
      <c r="L54" s="188"/>
      <c r="M54" s="188"/>
      <c r="N54" s="188"/>
      <c r="O54" s="188"/>
      <c r="P54" s="188"/>
      <c r="Q54" s="188"/>
      <c r="R54" s="188"/>
      <c r="S54" s="188"/>
      <c r="T54" s="188"/>
      <c r="U54" s="188"/>
      <c r="V54" s="188"/>
      <c r="W54" s="188"/>
      <c r="X54" s="188"/>
      <c r="Y54" s="188"/>
      <c r="Z54" s="184"/>
      <c r="AA54" s="184"/>
      <c r="AB54" s="184"/>
      <c r="AC54" s="184"/>
      <c r="AD54" s="184"/>
      <c r="AE54" s="184"/>
      <c r="AF54" s="184"/>
      <c r="AG54" s="184"/>
      <c r="AH54" s="184"/>
      <c r="AI54" s="184"/>
      <c r="AJ54" s="184"/>
      <c r="AK54" s="184"/>
      <c r="AL54" s="184"/>
      <c r="AM54" s="184"/>
    </row>
    <row r="55" spans="1:39" ht="15" customHeight="1">
      <c r="A55" s="268"/>
      <c r="B55" s="246" t="s">
        <v>468</v>
      </c>
      <c r="C55" s="253" t="s">
        <v>469</v>
      </c>
      <c r="D55" s="246" t="s">
        <v>470</v>
      </c>
      <c r="E55" s="246" t="s">
        <v>386</v>
      </c>
      <c r="F55" s="246" t="s">
        <v>384</v>
      </c>
      <c r="G55" s="246" t="s">
        <v>384</v>
      </c>
      <c r="H55" s="246" t="s">
        <v>775</v>
      </c>
      <c r="I55" s="248">
        <v>15000</v>
      </c>
      <c r="J55" s="188"/>
      <c r="K55" s="188"/>
      <c r="L55" s="188"/>
      <c r="M55" s="188"/>
      <c r="N55" s="188"/>
      <c r="O55" s="188"/>
      <c r="P55" s="188"/>
      <c r="Q55" s="188"/>
      <c r="R55" s="188"/>
      <c r="S55" s="188"/>
      <c r="T55" s="188"/>
      <c r="U55" s="188"/>
      <c r="V55" s="188"/>
      <c r="W55" s="188"/>
      <c r="X55" s="188"/>
      <c r="Y55" s="188"/>
      <c r="Z55" s="184"/>
      <c r="AA55" s="184"/>
      <c r="AB55" s="184"/>
      <c r="AC55" s="184"/>
      <c r="AD55" s="184"/>
      <c r="AE55" s="184"/>
      <c r="AF55" s="184"/>
      <c r="AG55" s="184"/>
      <c r="AH55" s="184"/>
      <c r="AI55" s="184"/>
      <c r="AJ55" s="184"/>
      <c r="AK55" s="184"/>
      <c r="AL55" s="184"/>
      <c r="AM55" s="184"/>
    </row>
    <row r="56" spans="1:39" ht="15" customHeight="1">
      <c r="A56" s="289"/>
      <c r="B56" s="276" t="s">
        <v>472</v>
      </c>
      <c r="C56" s="276" t="s">
        <v>473</v>
      </c>
      <c r="D56" s="271" t="s">
        <v>470</v>
      </c>
      <c r="E56" s="271" t="s">
        <v>471</v>
      </c>
      <c r="F56" s="254" t="s">
        <v>384</v>
      </c>
      <c r="G56" s="254" t="s">
        <v>384</v>
      </c>
      <c r="H56" s="271" t="s">
        <v>391</v>
      </c>
      <c r="I56" s="272">
        <v>211000</v>
      </c>
      <c r="J56" s="188"/>
      <c r="K56" s="190"/>
      <c r="L56" s="188"/>
      <c r="M56" s="188"/>
      <c r="N56" s="188"/>
      <c r="O56" s="188"/>
      <c r="P56" s="188"/>
      <c r="Q56" s="188"/>
      <c r="R56" s="188"/>
      <c r="S56" s="188"/>
      <c r="T56" s="188"/>
      <c r="U56" s="188"/>
      <c r="V56" s="188"/>
      <c r="W56" s="188"/>
      <c r="X56" s="188"/>
      <c r="Y56" s="188"/>
      <c r="Z56" s="184"/>
      <c r="AA56" s="184"/>
      <c r="AB56" s="184"/>
      <c r="AC56" s="184"/>
      <c r="AD56" s="184"/>
      <c r="AE56" s="184"/>
      <c r="AF56" s="184"/>
      <c r="AG56" s="184"/>
      <c r="AH56" s="184"/>
      <c r="AI56" s="184"/>
      <c r="AJ56" s="184"/>
      <c r="AK56" s="184"/>
      <c r="AL56" s="184"/>
      <c r="AM56" s="184"/>
    </row>
    <row r="57" spans="1:39" ht="15" customHeight="1">
      <c r="A57" s="285"/>
      <c r="B57" s="278" t="s">
        <v>472</v>
      </c>
      <c r="C57" s="278" t="s">
        <v>473</v>
      </c>
      <c r="D57" s="278" t="s">
        <v>470</v>
      </c>
      <c r="E57" s="278" t="s">
        <v>386</v>
      </c>
      <c r="F57" s="278" t="s">
        <v>384</v>
      </c>
      <c r="G57" s="278" t="s">
        <v>384</v>
      </c>
      <c r="H57" s="392" t="s">
        <v>775</v>
      </c>
      <c r="I57" s="279">
        <v>6363.636363636364</v>
      </c>
      <c r="J57" s="188"/>
      <c r="K57" s="188"/>
      <c r="L57" s="188"/>
      <c r="M57" s="188"/>
      <c r="N57" s="188"/>
      <c r="O57" s="188"/>
      <c r="P57" s="188"/>
      <c r="Q57" s="188"/>
      <c r="R57" s="188"/>
      <c r="S57" s="188"/>
      <c r="T57" s="188"/>
      <c r="U57" s="188"/>
      <c r="V57" s="188"/>
      <c r="W57" s="188"/>
      <c r="X57" s="188"/>
      <c r="Y57" s="188"/>
      <c r="Z57" s="184"/>
      <c r="AA57" s="184"/>
      <c r="AB57" s="184"/>
      <c r="AC57" s="184"/>
      <c r="AD57" s="184"/>
      <c r="AE57" s="184"/>
      <c r="AF57" s="184"/>
      <c r="AG57" s="184"/>
      <c r="AH57" s="184"/>
      <c r="AI57" s="184"/>
      <c r="AJ57" s="184"/>
      <c r="AK57" s="184"/>
      <c r="AL57" s="184"/>
      <c r="AM57" s="184"/>
    </row>
    <row r="58" spans="1:39" ht="15" customHeight="1">
      <c r="A58" s="286"/>
      <c r="B58" s="246" t="s">
        <v>474</v>
      </c>
      <c r="C58" s="246" t="s">
        <v>475</v>
      </c>
      <c r="D58" s="253" t="s">
        <v>470</v>
      </c>
      <c r="E58" s="253" t="s">
        <v>471</v>
      </c>
      <c r="F58" s="252" t="s">
        <v>384</v>
      </c>
      <c r="G58" s="252" t="s">
        <v>384</v>
      </c>
      <c r="H58" s="253" t="s">
        <v>391</v>
      </c>
      <c r="I58" s="248">
        <v>346000</v>
      </c>
      <c r="J58" s="188"/>
      <c r="K58" s="188"/>
      <c r="L58" s="188"/>
      <c r="M58" s="188"/>
      <c r="N58" s="188"/>
      <c r="O58" s="188"/>
      <c r="P58" s="188"/>
      <c r="Q58" s="188"/>
      <c r="R58" s="188"/>
      <c r="S58" s="188"/>
      <c r="T58" s="188"/>
      <c r="U58" s="188"/>
      <c r="V58" s="188"/>
      <c r="W58" s="188"/>
      <c r="X58" s="188"/>
      <c r="Y58" s="188"/>
      <c r="Z58" s="184"/>
      <c r="AA58" s="184"/>
      <c r="AB58" s="184"/>
      <c r="AC58" s="184"/>
      <c r="AD58" s="184"/>
      <c r="AE58" s="184"/>
      <c r="AF58" s="184"/>
      <c r="AG58" s="184"/>
      <c r="AH58" s="184"/>
      <c r="AI58" s="184"/>
      <c r="AJ58" s="184"/>
      <c r="AK58" s="184"/>
      <c r="AL58" s="184"/>
      <c r="AM58" s="184"/>
    </row>
    <row r="59" spans="1:39" ht="15" customHeight="1">
      <c r="A59" s="286"/>
      <c r="B59" s="246" t="s">
        <v>474</v>
      </c>
      <c r="C59" s="246" t="s">
        <v>475</v>
      </c>
      <c r="D59" s="246" t="s">
        <v>470</v>
      </c>
      <c r="E59" s="246" t="s">
        <v>386</v>
      </c>
      <c r="F59" s="246" t="s">
        <v>384</v>
      </c>
      <c r="G59" s="246" t="s">
        <v>384</v>
      </c>
      <c r="H59" s="246" t="s">
        <v>775</v>
      </c>
      <c r="I59" s="248">
        <v>43250</v>
      </c>
      <c r="J59" s="190"/>
      <c r="K59" s="188"/>
      <c r="L59" s="188"/>
      <c r="M59" s="188"/>
      <c r="N59" s="188"/>
      <c r="O59" s="188"/>
      <c r="P59" s="188"/>
      <c r="Q59" s="188"/>
      <c r="R59" s="188"/>
      <c r="S59" s="188"/>
      <c r="T59" s="188"/>
      <c r="U59" s="188"/>
      <c r="V59" s="188"/>
      <c r="W59" s="188"/>
      <c r="X59" s="188"/>
      <c r="Y59" s="188"/>
      <c r="Z59" s="184"/>
      <c r="AA59" s="184"/>
      <c r="AB59" s="184"/>
      <c r="AC59" s="184"/>
      <c r="AD59" s="184"/>
      <c r="AE59" s="184"/>
      <c r="AF59" s="184"/>
      <c r="AG59" s="184"/>
      <c r="AH59" s="184"/>
      <c r="AI59" s="184"/>
      <c r="AJ59" s="184"/>
      <c r="AK59" s="184"/>
      <c r="AL59" s="184"/>
      <c r="AM59" s="184"/>
    </row>
    <row r="60" spans="1:39" ht="15" customHeight="1">
      <c r="A60" s="270"/>
      <c r="B60" s="271" t="s">
        <v>476</v>
      </c>
      <c r="C60" s="271" t="s">
        <v>477</v>
      </c>
      <c r="D60" s="271" t="s">
        <v>470</v>
      </c>
      <c r="E60" s="271" t="s">
        <v>478</v>
      </c>
      <c r="F60" s="254" t="s">
        <v>384</v>
      </c>
      <c r="G60" s="254" t="s">
        <v>384</v>
      </c>
      <c r="H60" s="271" t="s">
        <v>391</v>
      </c>
      <c r="I60" s="272">
        <v>400000</v>
      </c>
      <c r="J60" s="188"/>
      <c r="K60" s="188"/>
      <c r="L60" s="188"/>
      <c r="M60" s="188"/>
      <c r="N60" s="188"/>
      <c r="O60" s="188"/>
      <c r="P60" s="188"/>
      <c r="Q60" s="188"/>
      <c r="R60" s="188"/>
      <c r="S60" s="188"/>
      <c r="T60" s="188"/>
      <c r="U60" s="188"/>
      <c r="V60" s="188"/>
      <c r="W60" s="188"/>
      <c r="X60" s="188"/>
      <c r="Y60" s="188"/>
      <c r="Z60" s="184"/>
      <c r="AA60" s="184"/>
      <c r="AB60" s="184"/>
      <c r="AC60" s="184"/>
      <c r="AD60" s="184"/>
      <c r="AE60" s="184"/>
      <c r="AF60" s="184"/>
      <c r="AG60" s="184"/>
      <c r="AH60" s="184"/>
      <c r="AI60" s="184"/>
      <c r="AJ60" s="184"/>
      <c r="AK60" s="184"/>
      <c r="AL60" s="184"/>
      <c r="AM60" s="184"/>
    </row>
    <row r="61" spans="1:39" ht="15" customHeight="1">
      <c r="A61" s="285"/>
      <c r="B61" s="269" t="s">
        <v>476</v>
      </c>
      <c r="C61" s="269" t="s">
        <v>477</v>
      </c>
      <c r="D61" s="269" t="s">
        <v>470</v>
      </c>
      <c r="E61" s="269" t="s">
        <v>386</v>
      </c>
      <c r="F61" s="258" t="s">
        <v>384</v>
      </c>
      <c r="G61" s="258" t="s">
        <v>384</v>
      </c>
      <c r="H61" s="392" t="s">
        <v>775</v>
      </c>
      <c r="I61" s="279">
        <v>12121.212121212122</v>
      </c>
      <c r="J61" s="188"/>
      <c r="K61" s="188"/>
      <c r="L61" s="188"/>
      <c r="M61" s="188"/>
      <c r="N61" s="188"/>
      <c r="O61" s="188"/>
      <c r="P61" s="188"/>
      <c r="Q61" s="188"/>
      <c r="R61" s="188"/>
      <c r="S61" s="188"/>
      <c r="T61" s="188"/>
      <c r="U61" s="188"/>
      <c r="V61" s="188"/>
      <c r="W61" s="188"/>
      <c r="X61" s="188"/>
      <c r="Y61" s="188"/>
      <c r="Z61" s="184"/>
      <c r="AA61" s="184"/>
      <c r="AB61" s="184"/>
      <c r="AC61" s="184"/>
      <c r="AD61" s="184"/>
      <c r="AE61" s="184"/>
      <c r="AF61" s="184"/>
      <c r="AG61" s="184"/>
      <c r="AH61" s="184"/>
      <c r="AI61" s="184"/>
      <c r="AJ61" s="184"/>
      <c r="AK61" s="184"/>
      <c r="AL61" s="184"/>
      <c r="AM61" s="184"/>
    </row>
    <row r="62" spans="1:39" ht="15" customHeight="1">
      <c r="A62" s="268"/>
      <c r="B62" s="253" t="s">
        <v>479</v>
      </c>
      <c r="C62" s="253" t="s">
        <v>480</v>
      </c>
      <c r="D62" s="253" t="s">
        <v>470</v>
      </c>
      <c r="E62" s="253" t="s">
        <v>481</v>
      </c>
      <c r="F62" s="252" t="s">
        <v>384</v>
      </c>
      <c r="G62" s="252" t="s">
        <v>384</v>
      </c>
      <c r="H62" s="253" t="s">
        <v>391</v>
      </c>
      <c r="I62" s="248">
        <v>30000</v>
      </c>
      <c r="J62" s="188"/>
      <c r="K62" s="188"/>
      <c r="L62" s="188"/>
      <c r="M62" s="188"/>
      <c r="N62" s="188"/>
      <c r="O62" s="188"/>
      <c r="P62" s="188"/>
      <c r="Q62" s="188"/>
      <c r="R62" s="188"/>
      <c r="S62" s="188"/>
      <c r="T62" s="188"/>
      <c r="U62" s="188"/>
      <c r="V62" s="188"/>
      <c r="W62" s="188"/>
      <c r="X62" s="188"/>
      <c r="Y62" s="188"/>
      <c r="Z62" s="184"/>
      <c r="AA62" s="184"/>
      <c r="AB62" s="184"/>
      <c r="AC62" s="184"/>
      <c r="AD62" s="184"/>
      <c r="AE62" s="184"/>
      <c r="AF62" s="184"/>
      <c r="AG62" s="184"/>
      <c r="AH62" s="184"/>
      <c r="AI62" s="184"/>
      <c r="AJ62" s="184"/>
      <c r="AK62" s="184"/>
      <c r="AL62" s="184"/>
      <c r="AM62" s="184"/>
    </row>
    <row r="63" spans="1:39" ht="15" customHeight="1">
      <c r="A63" s="286"/>
      <c r="B63" s="246" t="s">
        <v>479</v>
      </c>
      <c r="C63" s="253" t="s">
        <v>480</v>
      </c>
      <c r="D63" s="246" t="s">
        <v>470</v>
      </c>
      <c r="E63" s="246" t="s">
        <v>386</v>
      </c>
      <c r="F63" s="246" t="s">
        <v>384</v>
      </c>
      <c r="G63" s="246" t="s">
        <v>384</v>
      </c>
      <c r="H63" s="246" t="s">
        <v>775</v>
      </c>
      <c r="I63" s="248">
        <v>1111.1111111111111</v>
      </c>
      <c r="J63" s="188"/>
      <c r="K63" s="188"/>
      <c r="L63" s="188"/>
      <c r="M63" s="188"/>
      <c r="N63" s="188"/>
      <c r="O63" s="188"/>
      <c r="P63" s="188"/>
      <c r="Q63" s="188"/>
      <c r="R63" s="188"/>
      <c r="S63" s="188"/>
      <c r="T63" s="188"/>
      <c r="U63" s="188"/>
      <c r="V63" s="188"/>
      <c r="W63" s="188"/>
      <c r="X63" s="188"/>
      <c r="Y63" s="188"/>
      <c r="Z63" s="184"/>
      <c r="AA63" s="184"/>
      <c r="AB63" s="184"/>
      <c r="AC63" s="184"/>
      <c r="AD63" s="184"/>
      <c r="AE63" s="184"/>
      <c r="AF63" s="184"/>
      <c r="AG63" s="184"/>
      <c r="AH63" s="184"/>
      <c r="AI63" s="184"/>
      <c r="AJ63" s="184"/>
      <c r="AK63" s="184"/>
      <c r="AL63" s="184"/>
      <c r="AM63" s="184"/>
    </row>
    <row r="64" spans="1:39" ht="15" customHeight="1">
      <c r="A64" s="289"/>
      <c r="B64" s="271" t="s">
        <v>482</v>
      </c>
      <c r="C64" s="271" t="s">
        <v>483</v>
      </c>
      <c r="D64" s="271" t="s">
        <v>470</v>
      </c>
      <c r="E64" s="271" t="s">
        <v>348</v>
      </c>
      <c r="F64" s="254" t="s">
        <v>384</v>
      </c>
      <c r="G64" s="254" t="s">
        <v>384</v>
      </c>
      <c r="H64" s="271" t="s">
        <v>391</v>
      </c>
      <c r="I64" s="272">
        <v>134000</v>
      </c>
      <c r="J64" s="188"/>
      <c r="K64" s="188"/>
      <c r="L64" s="188"/>
      <c r="M64" s="188"/>
      <c r="N64" s="188"/>
      <c r="O64" s="188"/>
      <c r="P64" s="188"/>
      <c r="Q64" s="188"/>
      <c r="R64" s="188"/>
      <c r="S64" s="188"/>
      <c r="T64" s="188"/>
      <c r="U64" s="188"/>
      <c r="V64" s="188"/>
      <c r="W64" s="188"/>
      <c r="X64" s="188"/>
      <c r="Y64" s="188"/>
      <c r="Z64" s="184"/>
      <c r="AA64" s="184"/>
      <c r="AB64" s="184"/>
      <c r="AC64" s="184"/>
      <c r="AD64" s="184"/>
      <c r="AE64" s="184"/>
      <c r="AF64" s="184"/>
      <c r="AG64" s="184"/>
      <c r="AH64" s="184"/>
      <c r="AI64" s="184"/>
      <c r="AJ64" s="184"/>
      <c r="AK64" s="184"/>
      <c r="AL64" s="184"/>
      <c r="AM64" s="184"/>
    </row>
    <row r="65" spans="1:39" ht="15" customHeight="1">
      <c r="A65" s="286"/>
      <c r="B65" s="246" t="s">
        <v>482</v>
      </c>
      <c r="C65" s="253" t="s">
        <v>483</v>
      </c>
      <c r="D65" s="246" t="s">
        <v>470</v>
      </c>
      <c r="E65" s="246" t="s">
        <v>386</v>
      </c>
      <c r="F65" s="246" t="s">
        <v>384</v>
      </c>
      <c r="G65" s="246" t="s">
        <v>384</v>
      </c>
      <c r="H65" s="392" t="s">
        <v>775</v>
      </c>
      <c r="I65" s="279">
        <v>4060.6060606060605</v>
      </c>
      <c r="J65" s="190"/>
      <c r="K65" s="188"/>
      <c r="L65" s="188"/>
      <c r="M65" s="188"/>
      <c r="N65" s="188"/>
      <c r="O65" s="188"/>
      <c r="P65" s="188"/>
      <c r="Q65" s="188"/>
      <c r="R65" s="188"/>
      <c r="S65" s="188"/>
      <c r="T65" s="188"/>
      <c r="U65" s="188"/>
      <c r="V65" s="188"/>
      <c r="W65" s="188"/>
      <c r="X65" s="188"/>
      <c r="Y65" s="188"/>
      <c r="Z65" s="184"/>
      <c r="AA65" s="184"/>
      <c r="AB65" s="184"/>
      <c r="AC65" s="184"/>
      <c r="AD65" s="184"/>
      <c r="AE65" s="184"/>
      <c r="AF65" s="184"/>
      <c r="AG65" s="184"/>
      <c r="AH65" s="184"/>
      <c r="AI65" s="184"/>
      <c r="AJ65" s="184"/>
      <c r="AK65" s="184"/>
      <c r="AL65" s="184"/>
      <c r="AM65" s="184"/>
    </row>
    <row r="66" spans="1:39" ht="15" customHeight="1">
      <c r="A66" s="289"/>
      <c r="B66" s="276" t="s">
        <v>484</v>
      </c>
      <c r="C66" s="271" t="s">
        <v>485</v>
      </c>
      <c r="D66" s="276" t="s">
        <v>470</v>
      </c>
      <c r="E66" s="276" t="s">
        <v>486</v>
      </c>
      <c r="F66" s="276" t="s">
        <v>384</v>
      </c>
      <c r="G66" s="276" t="s">
        <v>384</v>
      </c>
      <c r="H66" s="253" t="s">
        <v>776</v>
      </c>
      <c r="I66" s="248">
        <v>78000</v>
      </c>
      <c r="J66" s="190"/>
      <c r="K66" s="188"/>
      <c r="L66" s="188"/>
      <c r="M66" s="188"/>
      <c r="N66" s="188"/>
      <c r="O66" s="188"/>
      <c r="P66" s="188"/>
      <c r="Q66" s="188"/>
      <c r="R66" s="188"/>
      <c r="S66" s="188"/>
      <c r="T66" s="188"/>
      <c r="U66" s="188"/>
      <c r="V66" s="188"/>
      <c r="W66" s="188"/>
      <c r="X66" s="188"/>
      <c r="Y66" s="188"/>
      <c r="Z66" s="184"/>
      <c r="AA66" s="184"/>
      <c r="AB66" s="184"/>
      <c r="AC66" s="184"/>
      <c r="AD66" s="184"/>
      <c r="AE66" s="184"/>
      <c r="AF66" s="184"/>
      <c r="AG66" s="184"/>
      <c r="AH66" s="184"/>
      <c r="AI66" s="184"/>
      <c r="AJ66" s="184"/>
      <c r="AK66" s="184"/>
      <c r="AL66" s="184"/>
      <c r="AM66" s="184"/>
    </row>
    <row r="67" spans="1:39" ht="15" customHeight="1">
      <c r="A67" s="284"/>
      <c r="B67" s="278" t="s">
        <v>484</v>
      </c>
      <c r="C67" s="269" t="s">
        <v>485</v>
      </c>
      <c r="D67" s="278" t="s">
        <v>470</v>
      </c>
      <c r="E67" s="278" t="s">
        <v>386</v>
      </c>
      <c r="F67" s="278" t="s">
        <v>384</v>
      </c>
      <c r="G67" s="278" t="s">
        <v>384</v>
      </c>
      <c r="H67" s="392" t="s">
        <v>775</v>
      </c>
      <c r="I67" s="248">
        <f>+(I66*I75)/I73</f>
        <v>377</v>
      </c>
      <c r="J67" s="190"/>
      <c r="K67" s="188"/>
      <c r="L67" s="188"/>
      <c r="M67" s="188"/>
      <c r="N67" s="188"/>
      <c r="O67" s="188"/>
      <c r="P67" s="188"/>
      <c r="Q67" s="188"/>
      <c r="R67" s="188"/>
      <c r="S67" s="188"/>
      <c r="T67" s="188"/>
      <c r="U67" s="188"/>
      <c r="V67" s="188"/>
      <c r="W67" s="188"/>
      <c r="X67" s="188"/>
      <c r="Y67" s="188"/>
      <c r="Z67" s="184"/>
      <c r="AA67" s="184"/>
      <c r="AB67" s="184"/>
      <c r="AC67" s="184"/>
      <c r="AD67" s="184"/>
      <c r="AE67" s="184"/>
      <c r="AF67" s="184"/>
      <c r="AG67" s="184"/>
      <c r="AH67" s="184"/>
      <c r="AI67" s="184"/>
      <c r="AJ67" s="184"/>
      <c r="AK67" s="184"/>
      <c r="AL67" s="184"/>
      <c r="AM67" s="184"/>
    </row>
    <row r="68" spans="1:39" ht="15" customHeight="1">
      <c r="A68" s="290" t="s">
        <v>399</v>
      </c>
      <c r="B68" s="246" t="s">
        <v>487</v>
      </c>
      <c r="C68" s="246" t="s">
        <v>488</v>
      </c>
      <c r="D68" s="246" t="s">
        <v>470</v>
      </c>
      <c r="E68" s="246" t="s">
        <v>489</v>
      </c>
      <c r="F68" s="246" t="s">
        <v>384</v>
      </c>
      <c r="G68" s="246" t="s">
        <v>384</v>
      </c>
      <c r="H68" s="246" t="s">
        <v>391</v>
      </c>
      <c r="I68" s="272">
        <v>28000</v>
      </c>
      <c r="J68" s="226"/>
      <c r="K68" s="188"/>
      <c r="L68" s="188"/>
      <c r="M68" s="188"/>
      <c r="N68" s="188"/>
      <c r="O68" s="188"/>
      <c r="P68" s="188"/>
      <c r="Q68" s="188"/>
      <c r="R68" s="188"/>
      <c r="S68" s="188"/>
      <c r="T68" s="188"/>
      <c r="U68" s="188"/>
      <c r="V68" s="188"/>
      <c r="W68" s="188"/>
      <c r="X68" s="188"/>
      <c r="Y68" s="188"/>
      <c r="Z68" s="184"/>
      <c r="AA68" s="184"/>
      <c r="AB68" s="184"/>
      <c r="AC68" s="184"/>
      <c r="AD68" s="184"/>
      <c r="AE68" s="184"/>
      <c r="AF68" s="184"/>
      <c r="AG68" s="184"/>
      <c r="AH68" s="184"/>
      <c r="AI68" s="184"/>
      <c r="AJ68" s="184"/>
      <c r="AK68" s="184"/>
      <c r="AL68" s="184"/>
      <c r="AM68" s="184"/>
    </row>
    <row r="69" spans="1:39" ht="15" customHeight="1">
      <c r="A69" s="290" t="s">
        <v>399</v>
      </c>
      <c r="B69" s="246" t="s">
        <v>487</v>
      </c>
      <c r="C69" s="246" t="s">
        <v>488</v>
      </c>
      <c r="D69" s="246" t="s">
        <v>470</v>
      </c>
      <c r="E69" s="246" t="s">
        <v>489</v>
      </c>
      <c r="F69" s="246" t="s">
        <v>384</v>
      </c>
      <c r="G69" s="246" t="s">
        <v>384</v>
      </c>
      <c r="H69" s="253" t="s">
        <v>776</v>
      </c>
      <c r="I69" s="248">
        <v>11000</v>
      </c>
      <c r="J69" s="190"/>
      <c r="K69" s="188"/>
      <c r="L69" s="188"/>
      <c r="M69" s="188"/>
      <c r="N69" s="188"/>
      <c r="O69" s="188"/>
      <c r="P69" s="188"/>
      <c r="Q69" s="188"/>
      <c r="R69" s="188"/>
      <c r="S69" s="188"/>
      <c r="T69" s="188"/>
      <c r="U69" s="188"/>
      <c r="V69" s="188"/>
      <c r="W69" s="188"/>
      <c r="X69" s="188"/>
      <c r="Y69" s="188"/>
      <c r="Z69" s="184"/>
      <c r="AA69" s="184"/>
      <c r="AB69" s="184"/>
      <c r="AC69" s="184"/>
      <c r="AD69" s="184"/>
      <c r="AE69" s="184"/>
      <c r="AF69" s="184"/>
      <c r="AG69" s="184"/>
      <c r="AH69" s="184"/>
      <c r="AI69" s="184"/>
      <c r="AJ69" s="184"/>
      <c r="AK69" s="184"/>
      <c r="AL69" s="184"/>
      <c r="AM69" s="184"/>
    </row>
    <row r="70" spans="1:39" ht="15" customHeight="1">
      <c r="A70" s="290" t="s">
        <v>399</v>
      </c>
      <c r="B70" s="246" t="s">
        <v>487</v>
      </c>
      <c r="C70" s="246" t="s">
        <v>488</v>
      </c>
      <c r="D70" s="246" t="s">
        <v>470</v>
      </c>
      <c r="E70" s="246" t="s">
        <v>489</v>
      </c>
      <c r="F70" s="246" t="s">
        <v>384</v>
      </c>
      <c r="G70" s="246" t="s">
        <v>384</v>
      </c>
      <c r="H70" s="246" t="s">
        <v>778</v>
      </c>
      <c r="I70" s="248">
        <v>250</v>
      </c>
      <c r="J70" s="188"/>
      <c r="K70" s="188"/>
      <c r="L70" s="188"/>
      <c r="M70" s="188"/>
      <c r="N70" s="188"/>
      <c r="O70" s="188"/>
      <c r="P70" s="188"/>
      <c r="Q70" s="188"/>
      <c r="R70" s="188"/>
      <c r="S70" s="188"/>
      <c r="T70" s="188"/>
      <c r="U70" s="188"/>
      <c r="V70" s="188"/>
      <c r="W70" s="188"/>
      <c r="X70" s="188"/>
      <c r="Y70" s="188"/>
      <c r="Z70" s="184"/>
      <c r="AA70" s="184"/>
      <c r="AB70" s="184"/>
      <c r="AC70" s="184"/>
      <c r="AD70" s="184"/>
      <c r="AE70" s="184"/>
      <c r="AF70" s="184"/>
      <c r="AG70" s="184"/>
      <c r="AH70" s="184"/>
      <c r="AI70" s="184"/>
      <c r="AJ70" s="184"/>
      <c r="AK70" s="184"/>
      <c r="AL70" s="184"/>
      <c r="AM70" s="184"/>
    </row>
    <row r="71" spans="1:39" ht="15" customHeight="1" thickBot="1">
      <c r="A71" s="291" t="s">
        <v>399</v>
      </c>
      <c r="B71" s="246" t="s">
        <v>487</v>
      </c>
      <c r="C71" s="253" t="s">
        <v>488</v>
      </c>
      <c r="D71" s="246" t="s">
        <v>470</v>
      </c>
      <c r="E71" s="246" t="s">
        <v>386</v>
      </c>
      <c r="F71" s="246" t="s">
        <v>384</v>
      </c>
      <c r="G71" s="246" t="s">
        <v>384</v>
      </c>
      <c r="H71" s="264" t="s">
        <v>775</v>
      </c>
      <c r="I71" s="248">
        <v>2200</v>
      </c>
      <c r="J71" s="190"/>
      <c r="K71" s="188"/>
      <c r="L71" s="188"/>
      <c r="M71" s="188"/>
      <c r="N71" s="188"/>
      <c r="O71" s="188"/>
      <c r="P71" s="188"/>
      <c r="Q71" s="188"/>
      <c r="R71" s="188"/>
      <c r="S71" s="188"/>
      <c r="T71" s="188"/>
      <c r="U71" s="188"/>
      <c r="V71" s="188"/>
      <c r="W71" s="188"/>
      <c r="X71" s="188"/>
      <c r="Y71" s="188"/>
      <c r="Z71" s="184"/>
      <c r="AA71" s="184"/>
      <c r="AB71" s="184"/>
      <c r="AC71" s="184"/>
      <c r="AD71" s="184"/>
      <c r="AE71" s="184"/>
      <c r="AF71" s="184"/>
      <c r="AG71" s="184"/>
      <c r="AH71" s="184"/>
      <c r="AI71" s="184"/>
      <c r="AJ71" s="184"/>
      <c r="AK71" s="184"/>
      <c r="AL71" s="184"/>
      <c r="AM71" s="184"/>
    </row>
    <row r="72" spans="1:39" ht="15" customHeight="1">
      <c r="A72" s="290" t="s">
        <v>399</v>
      </c>
      <c r="B72" s="263" t="s">
        <v>490</v>
      </c>
      <c r="C72" s="263" t="s">
        <v>491</v>
      </c>
      <c r="D72" s="263" t="s">
        <v>492</v>
      </c>
      <c r="E72" s="263" t="s">
        <v>493</v>
      </c>
      <c r="F72" s="263" t="s">
        <v>384</v>
      </c>
      <c r="G72" s="263" t="s">
        <v>384</v>
      </c>
      <c r="H72" s="246" t="s">
        <v>778</v>
      </c>
      <c r="I72" s="247">
        <v>500</v>
      </c>
      <c r="J72" s="188"/>
      <c r="K72" s="188"/>
      <c r="L72" s="188"/>
      <c r="M72" s="188"/>
      <c r="N72" s="188"/>
      <c r="O72" s="188"/>
      <c r="P72" s="188"/>
      <c r="Q72" s="188"/>
      <c r="R72" s="188"/>
      <c r="S72" s="188"/>
      <c r="T72" s="188"/>
      <c r="U72" s="188"/>
      <c r="V72" s="188"/>
      <c r="W72" s="188"/>
      <c r="X72" s="188"/>
      <c r="Y72" s="188"/>
      <c r="Z72" s="184"/>
      <c r="AA72" s="184"/>
      <c r="AB72" s="184"/>
      <c r="AC72" s="184"/>
      <c r="AD72" s="184"/>
      <c r="AE72" s="184"/>
      <c r="AF72" s="184"/>
      <c r="AG72" s="184"/>
      <c r="AH72" s="184"/>
      <c r="AI72" s="184"/>
      <c r="AJ72" s="184"/>
      <c r="AK72" s="184"/>
      <c r="AL72" s="184"/>
      <c r="AM72" s="184"/>
    </row>
    <row r="73" spans="1:39" ht="15" customHeight="1">
      <c r="A73" s="290" t="s">
        <v>399</v>
      </c>
      <c r="B73" s="246" t="s">
        <v>490</v>
      </c>
      <c r="C73" s="246" t="s">
        <v>491</v>
      </c>
      <c r="D73" s="246" t="s">
        <v>492</v>
      </c>
      <c r="E73" s="246" t="s">
        <v>493</v>
      </c>
      <c r="F73" s="246" t="s">
        <v>384</v>
      </c>
      <c r="G73" s="246" t="s">
        <v>384</v>
      </c>
      <c r="H73" s="253" t="s">
        <v>776</v>
      </c>
      <c r="I73" s="248">
        <v>120000</v>
      </c>
      <c r="J73" s="188"/>
      <c r="K73" s="188"/>
      <c r="L73" s="188"/>
      <c r="M73" s="188"/>
      <c r="N73" s="188"/>
      <c r="O73" s="188"/>
      <c r="P73" s="188"/>
      <c r="Q73" s="188"/>
      <c r="R73" s="188"/>
      <c r="S73" s="188"/>
      <c r="T73" s="188"/>
      <c r="U73" s="188"/>
      <c r="V73" s="188"/>
      <c r="W73" s="188"/>
      <c r="X73" s="188"/>
      <c r="Y73" s="188"/>
      <c r="Z73" s="184"/>
      <c r="AA73" s="184"/>
      <c r="AB73" s="184"/>
      <c r="AC73" s="184"/>
      <c r="AD73" s="184"/>
      <c r="AE73" s="184"/>
      <c r="AF73" s="184"/>
      <c r="AG73" s="184"/>
      <c r="AH73" s="184"/>
      <c r="AI73" s="184"/>
      <c r="AJ73" s="184"/>
      <c r="AK73" s="184"/>
      <c r="AL73" s="184"/>
      <c r="AM73" s="184"/>
    </row>
    <row r="74" spans="1:39" ht="15" customHeight="1">
      <c r="A74" s="290" t="s">
        <v>399</v>
      </c>
      <c r="B74" s="246" t="s">
        <v>490</v>
      </c>
      <c r="C74" s="246" t="s">
        <v>491</v>
      </c>
      <c r="D74" s="246" t="s">
        <v>492</v>
      </c>
      <c r="E74" s="246" t="s">
        <v>493</v>
      </c>
      <c r="F74" s="246" t="s">
        <v>384</v>
      </c>
      <c r="G74" s="246" t="s">
        <v>384</v>
      </c>
      <c r="H74" s="246" t="s">
        <v>431</v>
      </c>
      <c r="I74" s="248">
        <v>10000</v>
      </c>
      <c r="J74" s="188"/>
      <c r="K74" s="188"/>
      <c r="L74" s="188"/>
      <c r="M74" s="188"/>
      <c r="N74" s="188"/>
      <c r="O74" s="188"/>
      <c r="P74" s="188"/>
      <c r="Q74" s="188"/>
      <c r="R74" s="188"/>
      <c r="S74" s="188"/>
      <c r="T74" s="188"/>
      <c r="U74" s="188"/>
      <c r="V74" s="188"/>
      <c r="W74" s="188"/>
      <c r="X74" s="188"/>
      <c r="Y74" s="188"/>
      <c r="Z74" s="184"/>
      <c r="AA74" s="184"/>
      <c r="AB74" s="184"/>
      <c r="AC74" s="184"/>
      <c r="AD74" s="184"/>
      <c r="AE74" s="184"/>
      <c r="AF74" s="184"/>
      <c r="AG74" s="184"/>
      <c r="AH74" s="184"/>
      <c r="AI74" s="184"/>
      <c r="AJ74" s="184"/>
      <c r="AK74" s="184"/>
      <c r="AL74" s="184"/>
      <c r="AM74" s="184"/>
    </row>
    <row r="75" spans="1:39" ht="15" customHeight="1">
      <c r="A75" s="290" t="s">
        <v>399</v>
      </c>
      <c r="B75" s="246" t="s">
        <v>490</v>
      </c>
      <c r="C75" s="246" t="s">
        <v>491</v>
      </c>
      <c r="D75" s="246" t="s">
        <v>492</v>
      </c>
      <c r="E75" s="246" t="s">
        <v>386</v>
      </c>
      <c r="F75" s="246" t="s">
        <v>384</v>
      </c>
      <c r="G75" s="246" t="s">
        <v>384</v>
      </c>
      <c r="H75" s="392" t="s">
        <v>775</v>
      </c>
      <c r="I75" s="248">
        <v>580</v>
      </c>
      <c r="J75" s="191" t="s">
        <v>494</v>
      </c>
      <c r="K75" s="188"/>
      <c r="L75" s="188"/>
      <c r="M75" s="188"/>
      <c r="N75" s="206"/>
      <c r="O75" s="206"/>
      <c r="P75" s="206"/>
      <c r="Q75" s="206"/>
      <c r="R75" s="206"/>
      <c r="S75" s="206"/>
      <c r="T75" s="206"/>
      <c r="U75" s="206"/>
      <c r="V75" s="206"/>
      <c r="W75" s="206"/>
      <c r="X75" s="206"/>
      <c r="Y75" s="206"/>
      <c r="Z75" s="184"/>
      <c r="AA75" s="184"/>
      <c r="AB75" s="184"/>
      <c r="AC75" s="184"/>
      <c r="AD75" s="184"/>
      <c r="AE75" s="184"/>
      <c r="AF75" s="184"/>
      <c r="AG75" s="184"/>
      <c r="AH75" s="184"/>
      <c r="AI75" s="184"/>
      <c r="AJ75" s="184"/>
      <c r="AK75" s="184"/>
      <c r="AL75" s="184"/>
      <c r="AM75" s="184"/>
    </row>
    <row r="76" spans="1:39" ht="15" customHeight="1">
      <c r="A76" s="289"/>
      <c r="B76" s="276" t="s">
        <v>495</v>
      </c>
      <c r="C76" s="276" t="s">
        <v>496</v>
      </c>
      <c r="D76" s="276" t="s">
        <v>492</v>
      </c>
      <c r="E76" s="276" t="s">
        <v>497</v>
      </c>
      <c r="F76" s="276" t="s">
        <v>384</v>
      </c>
      <c r="G76" s="276" t="s">
        <v>384</v>
      </c>
      <c r="H76" s="246" t="s">
        <v>778</v>
      </c>
      <c r="I76" s="272">
        <v>380</v>
      </c>
      <c r="J76" s="191"/>
      <c r="K76" s="188"/>
      <c r="L76" s="188"/>
      <c r="M76" s="188"/>
      <c r="N76" s="188"/>
      <c r="O76" s="188"/>
      <c r="P76" s="188"/>
      <c r="Q76" s="188"/>
      <c r="R76" s="188"/>
      <c r="S76" s="188"/>
      <c r="T76" s="188"/>
      <c r="U76" s="188"/>
      <c r="V76" s="188"/>
      <c r="W76" s="188"/>
      <c r="X76" s="188"/>
      <c r="Y76" s="188"/>
      <c r="Z76" s="184"/>
      <c r="AA76" s="184"/>
      <c r="AB76" s="184"/>
      <c r="AC76" s="184"/>
      <c r="AD76" s="184"/>
      <c r="AE76" s="184"/>
      <c r="AF76" s="184"/>
      <c r="AG76" s="184"/>
      <c r="AH76" s="184"/>
      <c r="AI76" s="184"/>
      <c r="AJ76" s="184"/>
      <c r="AK76" s="184"/>
      <c r="AL76" s="184"/>
      <c r="AM76" s="184"/>
    </row>
    <row r="77" spans="1:39" ht="15" customHeight="1">
      <c r="A77" s="286"/>
      <c r="B77" s="246" t="s">
        <v>495</v>
      </c>
      <c r="C77" s="246" t="s">
        <v>496</v>
      </c>
      <c r="D77" s="246" t="s">
        <v>492</v>
      </c>
      <c r="E77" s="246" t="s">
        <v>386</v>
      </c>
      <c r="F77" s="246" t="s">
        <v>384</v>
      </c>
      <c r="G77" s="246" t="s">
        <v>384</v>
      </c>
      <c r="H77" s="392" t="s">
        <v>775</v>
      </c>
      <c r="I77" s="248">
        <v>375</v>
      </c>
      <c r="J77" s="191"/>
      <c r="K77" s="188"/>
      <c r="L77" s="188"/>
      <c r="M77" s="188"/>
      <c r="N77" s="188"/>
      <c r="O77" s="188"/>
      <c r="P77" s="188"/>
      <c r="Q77" s="188"/>
      <c r="R77" s="188"/>
      <c r="S77" s="188"/>
      <c r="T77" s="188"/>
      <c r="U77" s="188"/>
      <c r="V77" s="188"/>
      <c r="W77" s="188"/>
      <c r="X77" s="188"/>
      <c r="Y77" s="188"/>
      <c r="Z77" s="184"/>
      <c r="AA77" s="184"/>
      <c r="AB77" s="184"/>
      <c r="AC77" s="184"/>
      <c r="AD77" s="184"/>
      <c r="AE77" s="184"/>
      <c r="AF77" s="184"/>
      <c r="AG77" s="184"/>
      <c r="AH77" s="184"/>
      <c r="AI77" s="184"/>
      <c r="AJ77" s="184"/>
      <c r="AK77" s="184"/>
      <c r="AL77" s="184"/>
      <c r="AM77" s="184"/>
    </row>
    <row r="78" spans="1:39" ht="15" customHeight="1">
      <c r="A78" s="289"/>
      <c r="B78" s="276" t="s">
        <v>498</v>
      </c>
      <c r="C78" s="276" t="s">
        <v>499</v>
      </c>
      <c r="D78" s="276" t="s">
        <v>492</v>
      </c>
      <c r="E78" s="276" t="s">
        <v>353</v>
      </c>
      <c r="F78" s="276" t="s">
        <v>384</v>
      </c>
      <c r="G78" s="276" t="s">
        <v>384</v>
      </c>
      <c r="H78" s="246" t="s">
        <v>778</v>
      </c>
      <c r="I78" s="272">
        <v>80</v>
      </c>
      <c r="J78" s="191"/>
      <c r="K78" s="188"/>
      <c r="L78" s="188"/>
      <c r="M78" s="188"/>
      <c r="N78" s="188"/>
      <c r="O78" s="188"/>
      <c r="P78" s="188"/>
      <c r="Q78" s="188"/>
      <c r="R78" s="188"/>
      <c r="S78" s="188"/>
      <c r="T78" s="188"/>
      <c r="U78" s="188"/>
      <c r="V78" s="188"/>
      <c r="W78" s="188"/>
      <c r="X78" s="188"/>
      <c r="Y78" s="188"/>
    </row>
    <row r="79" spans="1:39" ht="15" customHeight="1">
      <c r="A79" s="284"/>
      <c r="B79" s="278" t="s">
        <v>498</v>
      </c>
      <c r="C79" s="278" t="s">
        <v>499</v>
      </c>
      <c r="D79" s="278" t="s">
        <v>492</v>
      </c>
      <c r="E79" s="278" t="s">
        <v>386</v>
      </c>
      <c r="F79" s="278" t="s">
        <v>384</v>
      </c>
      <c r="G79" s="278" t="s">
        <v>384</v>
      </c>
      <c r="H79" s="392" t="s">
        <v>775</v>
      </c>
      <c r="I79" s="279">
        <v>68</v>
      </c>
      <c r="J79" s="191"/>
      <c r="K79" s="188"/>
      <c r="L79" s="188"/>
      <c r="M79" s="188"/>
    </row>
    <row r="80" spans="1:39" ht="15" customHeight="1">
      <c r="A80" s="292" t="s">
        <v>399</v>
      </c>
      <c r="B80" s="276" t="s">
        <v>500</v>
      </c>
      <c r="C80" s="276" t="s">
        <v>501</v>
      </c>
      <c r="D80" s="276" t="s">
        <v>492</v>
      </c>
      <c r="E80" s="276" t="s">
        <v>502</v>
      </c>
      <c r="F80" s="276" t="s">
        <v>384</v>
      </c>
      <c r="G80" s="276" t="s">
        <v>384</v>
      </c>
      <c r="H80" s="246" t="s">
        <v>778</v>
      </c>
      <c r="I80" s="272">
        <v>310</v>
      </c>
      <c r="J80" s="293"/>
      <c r="K80" s="188"/>
      <c r="L80" s="188"/>
      <c r="M80" s="188"/>
    </row>
    <row r="81" spans="1:13" ht="15" customHeight="1">
      <c r="A81" s="290" t="s">
        <v>399</v>
      </c>
      <c r="B81" s="246" t="s">
        <v>500</v>
      </c>
      <c r="C81" s="246" t="s">
        <v>501</v>
      </c>
      <c r="D81" s="246" t="s">
        <v>492</v>
      </c>
      <c r="E81" s="246" t="s">
        <v>502</v>
      </c>
      <c r="F81" s="246" t="s">
        <v>384</v>
      </c>
      <c r="G81" s="246" t="s">
        <v>384</v>
      </c>
      <c r="H81" s="246" t="s">
        <v>391</v>
      </c>
      <c r="I81" s="248">
        <v>22000</v>
      </c>
      <c r="J81" s="293"/>
      <c r="K81" s="188"/>
      <c r="L81" s="188"/>
      <c r="M81" s="188"/>
    </row>
    <row r="82" spans="1:13" ht="15" customHeight="1">
      <c r="A82" s="290" t="s">
        <v>399</v>
      </c>
      <c r="B82" s="246" t="s">
        <v>500</v>
      </c>
      <c r="C82" s="246" t="s">
        <v>501</v>
      </c>
      <c r="D82" s="246" t="s">
        <v>492</v>
      </c>
      <c r="E82" s="246" t="s">
        <v>502</v>
      </c>
      <c r="F82" s="246" t="s">
        <v>384</v>
      </c>
      <c r="G82" s="246" t="s">
        <v>384</v>
      </c>
      <c r="H82" s="246" t="s">
        <v>431</v>
      </c>
      <c r="I82" s="248">
        <v>7250</v>
      </c>
      <c r="J82" s="293"/>
      <c r="K82" s="188"/>
      <c r="L82" s="188"/>
      <c r="M82" s="188"/>
    </row>
    <row r="83" spans="1:13" ht="15" customHeight="1">
      <c r="A83" s="294" t="s">
        <v>399</v>
      </c>
      <c r="B83" s="278" t="s">
        <v>500</v>
      </c>
      <c r="C83" s="278" t="s">
        <v>501</v>
      </c>
      <c r="D83" s="278" t="s">
        <v>492</v>
      </c>
      <c r="E83" s="278" t="s">
        <v>386</v>
      </c>
      <c r="F83" s="278" t="s">
        <v>384</v>
      </c>
      <c r="G83" s="278" t="s">
        <v>384</v>
      </c>
      <c r="H83" s="392" t="s">
        <v>775</v>
      </c>
      <c r="I83" s="279">
        <v>225</v>
      </c>
      <c r="J83" s="293"/>
      <c r="K83" s="188"/>
      <c r="L83" s="188"/>
      <c r="M83" s="188"/>
    </row>
    <row r="84" spans="1:13" ht="15" customHeight="1">
      <c r="A84" s="292" t="s">
        <v>399</v>
      </c>
      <c r="B84" s="246" t="s">
        <v>503</v>
      </c>
      <c r="C84" s="246" t="s">
        <v>504</v>
      </c>
      <c r="D84" s="246" t="s">
        <v>492</v>
      </c>
      <c r="E84" s="246" t="s">
        <v>505</v>
      </c>
      <c r="F84" s="246" t="s">
        <v>384</v>
      </c>
      <c r="G84" s="246" t="s">
        <v>384</v>
      </c>
      <c r="H84" s="246" t="s">
        <v>778</v>
      </c>
      <c r="I84" s="248">
        <v>190</v>
      </c>
      <c r="J84" s="191"/>
      <c r="K84" s="188"/>
      <c r="L84" s="188"/>
      <c r="M84" s="188"/>
    </row>
    <row r="85" spans="1:13" ht="15" customHeight="1">
      <c r="A85" s="290" t="s">
        <v>399</v>
      </c>
      <c r="B85" s="246" t="s">
        <v>503</v>
      </c>
      <c r="C85" s="246" t="s">
        <v>504</v>
      </c>
      <c r="D85" s="246" t="s">
        <v>492</v>
      </c>
      <c r="E85" s="246" t="s">
        <v>505</v>
      </c>
      <c r="F85" s="246" t="s">
        <v>384</v>
      </c>
      <c r="G85" s="246" t="s">
        <v>384</v>
      </c>
      <c r="H85" s="246" t="s">
        <v>780</v>
      </c>
      <c r="I85" s="248">
        <v>540</v>
      </c>
      <c r="J85" s="191"/>
      <c r="K85" s="188"/>
      <c r="L85" s="188"/>
      <c r="M85" s="188"/>
    </row>
    <row r="86" spans="1:13" ht="15" customHeight="1" thickBot="1">
      <c r="A86" s="291" t="s">
        <v>399</v>
      </c>
      <c r="B86" s="264" t="s">
        <v>503</v>
      </c>
      <c r="C86" s="264" t="s">
        <v>504</v>
      </c>
      <c r="D86" s="264" t="s">
        <v>492</v>
      </c>
      <c r="E86" s="264" t="s">
        <v>386</v>
      </c>
      <c r="F86" s="264" t="s">
        <v>384</v>
      </c>
      <c r="G86" s="264" t="s">
        <v>384</v>
      </c>
      <c r="H86" s="264" t="s">
        <v>775</v>
      </c>
      <c r="I86" s="248">
        <v>400</v>
      </c>
      <c r="J86" s="191"/>
      <c r="K86" s="188"/>
      <c r="L86" s="188"/>
      <c r="M86" s="188"/>
    </row>
    <row r="87" spans="1:13" ht="15" customHeight="1">
      <c r="A87" s="245"/>
      <c r="B87" s="246" t="s">
        <v>506</v>
      </c>
      <c r="C87" s="246" t="s">
        <v>507</v>
      </c>
      <c r="D87" s="246" t="s">
        <v>508</v>
      </c>
      <c r="E87" s="246" t="s">
        <v>509</v>
      </c>
      <c r="F87" s="246" t="s">
        <v>384</v>
      </c>
      <c r="G87" s="246" t="s">
        <v>384</v>
      </c>
      <c r="H87" s="246" t="s">
        <v>775</v>
      </c>
      <c r="I87" s="247">
        <v>300</v>
      </c>
      <c r="J87" s="184"/>
      <c r="K87" s="184"/>
      <c r="L87" s="184"/>
      <c r="M87" s="184"/>
    </row>
    <row r="88" spans="1:13" ht="15" customHeight="1">
      <c r="A88" s="245"/>
      <c r="B88" s="246" t="s">
        <v>506</v>
      </c>
      <c r="C88" s="246" t="s">
        <v>507</v>
      </c>
      <c r="D88" s="246" t="s">
        <v>508</v>
      </c>
      <c r="E88" s="246" t="s">
        <v>386</v>
      </c>
      <c r="F88" s="246" t="s">
        <v>384</v>
      </c>
      <c r="G88" s="246" t="s">
        <v>384</v>
      </c>
      <c r="H88" s="392" t="s">
        <v>775</v>
      </c>
      <c r="I88" s="248">
        <v>300</v>
      </c>
      <c r="J88" s="184"/>
      <c r="K88" s="184"/>
      <c r="L88" s="184"/>
      <c r="M88" s="184"/>
    </row>
    <row r="89" spans="1:13" ht="15" customHeight="1">
      <c r="A89" s="295"/>
      <c r="B89" s="276" t="s">
        <v>510</v>
      </c>
      <c r="C89" s="276" t="s">
        <v>511</v>
      </c>
      <c r="D89" s="276" t="s">
        <v>508</v>
      </c>
      <c r="E89" s="276" t="s">
        <v>512</v>
      </c>
      <c r="F89" s="276" t="s">
        <v>384</v>
      </c>
      <c r="G89" s="276" t="s">
        <v>384</v>
      </c>
      <c r="H89" s="246" t="s">
        <v>775</v>
      </c>
      <c r="I89" s="272">
        <v>60</v>
      </c>
      <c r="J89" s="184"/>
      <c r="K89" s="184"/>
      <c r="L89" s="184"/>
      <c r="M89" s="184"/>
    </row>
    <row r="90" spans="1:13" ht="15" customHeight="1">
      <c r="A90" s="296"/>
      <c r="B90" s="278" t="s">
        <v>510</v>
      </c>
      <c r="C90" s="278" t="s">
        <v>511</v>
      </c>
      <c r="D90" s="278" t="s">
        <v>508</v>
      </c>
      <c r="E90" s="278" t="s">
        <v>386</v>
      </c>
      <c r="F90" s="278" t="s">
        <v>384</v>
      </c>
      <c r="G90" s="278" t="s">
        <v>384</v>
      </c>
      <c r="H90" s="392" t="s">
        <v>775</v>
      </c>
      <c r="I90" s="279">
        <v>60</v>
      </c>
      <c r="J90" s="184"/>
      <c r="K90" s="184"/>
      <c r="L90" s="184"/>
      <c r="M90" s="184"/>
    </row>
    <row r="91" spans="1:13" ht="15" customHeight="1">
      <c r="A91" s="245"/>
      <c r="B91" s="246" t="s">
        <v>513</v>
      </c>
      <c r="C91" s="246" t="s">
        <v>514</v>
      </c>
      <c r="D91" s="246" t="s">
        <v>508</v>
      </c>
      <c r="E91" s="246" t="s">
        <v>515</v>
      </c>
      <c r="F91" s="246" t="s">
        <v>384</v>
      </c>
      <c r="G91" s="246" t="s">
        <v>384</v>
      </c>
      <c r="H91" s="246" t="s">
        <v>775</v>
      </c>
      <c r="I91" s="248">
        <v>115</v>
      </c>
      <c r="J91" s="184"/>
      <c r="K91" s="184"/>
      <c r="L91" s="184"/>
      <c r="M91" s="184"/>
    </row>
    <row r="92" spans="1:13" ht="15" customHeight="1" thickBot="1">
      <c r="A92" s="266"/>
      <c r="B92" s="264" t="s">
        <v>513</v>
      </c>
      <c r="C92" s="264" t="s">
        <v>514</v>
      </c>
      <c r="D92" s="264" t="s">
        <v>508</v>
      </c>
      <c r="E92" s="264" t="s">
        <v>386</v>
      </c>
      <c r="F92" s="264" t="s">
        <v>384</v>
      </c>
      <c r="G92" s="264" t="s">
        <v>384</v>
      </c>
      <c r="H92" s="264" t="s">
        <v>775</v>
      </c>
      <c r="I92" s="267">
        <v>115</v>
      </c>
      <c r="J92" s="184"/>
      <c r="K92" s="184"/>
      <c r="L92" s="184"/>
      <c r="M92" s="184"/>
    </row>
    <row r="93" spans="1:13" ht="15" customHeight="1">
      <c r="A93" s="263"/>
      <c r="B93" s="263" t="s">
        <v>516</v>
      </c>
      <c r="C93" s="263" t="s">
        <v>517</v>
      </c>
      <c r="D93" s="263" t="s">
        <v>382</v>
      </c>
      <c r="E93" s="263" t="s">
        <v>518</v>
      </c>
      <c r="F93" s="263" t="s">
        <v>384</v>
      </c>
      <c r="G93" s="263" t="s">
        <v>384</v>
      </c>
      <c r="H93" s="246" t="s">
        <v>775</v>
      </c>
      <c r="I93" s="247">
        <v>110</v>
      </c>
      <c r="J93" s="184"/>
      <c r="K93" s="184"/>
      <c r="L93" s="184"/>
      <c r="M93" s="184"/>
    </row>
    <row r="94" spans="1:13" ht="15" customHeight="1">
      <c r="A94" s="278"/>
      <c r="B94" s="278" t="s">
        <v>516</v>
      </c>
      <c r="C94" s="278" t="s">
        <v>517</v>
      </c>
      <c r="D94" s="278" t="s">
        <v>382</v>
      </c>
      <c r="E94" s="278" t="s">
        <v>386</v>
      </c>
      <c r="F94" s="278" t="s">
        <v>384</v>
      </c>
      <c r="G94" s="278" t="s">
        <v>384</v>
      </c>
      <c r="H94" s="392" t="s">
        <v>775</v>
      </c>
      <c r="I94" s="279">
        <v>110</v>
      </c>
      <c r="J94" s="280"/>
      <c r="K94" s="184"/>
      <c r="L94" s="184"/>
      <c r="M94" s="184"/>
    </row>
    <row r="95" spans="1:13" ht="15" customHeight="1">
      <c r="A95" s="246"/>
      <c r="B95" s="246" t="s">
        <v>519</v>
      </c>
      <c r="C95" s="246" t="s">
        <v>520</v>
      </c>
      <c r="D95" s="246" t="s">
        <v>382</v>
      </c>
      <c r="E95" s="246" t="s">
        <v>518</v>
      </c>
      <c r="F95" s="246" t="s">
        <v>384</v>
      </c>
      <c r="G95" s="246" t="s">
        <v>384</v>
      </c>
      <c r="H95" s="246" t="s">
        <v>775</v>
      </c>
      <c r="I95" s="248">
        <v>76</v>
      </c>
      <c r="J95" s="184"/>
      <c r="K95" s="184"/>
      <c r="L95" s="184"/>
      <c r="M95" s="184"/>
    </row>
    <row r="96" spans="1:13" ht="15" customHeight="1">
      <c r="A96" s="278"/>
      <c r="B96" s="278" t="s">
        <v>519</v>
      </c>
      <c r="C96" s="278" t="s">
        <v>520</v>
      </c>
      <c r="D96" s="278" t="s">
        <v>382</v>
      </c>
      <c r="E96" s="278" t="s">
        <v>386</v>
      </c>
      <c r="F96" s="278" t="s">
        <v>384</v>
      </c>
      <c r="G96" s="278" t="s">
        <v>384</v>
      </c>
      <c r="H96" s="392" t="s">
        <v>775</v>
      </c>
      <c r="I96" s="279">
        <v>76</v>
      </c>
      <c r="J96" s="184"/>
      <c r="K96" s="184"/>
      <c r="L96" s="184"/>
      <c r="M96" s="184"/>
    </row>
    <row r="97" spans="1:13" ht="15" customHeight="1">
      <c r="A97" s="276"/>
      <c r="B97" s="276" t="s">
        <v>521</v>
      </c>
      <c r="C97" s="276" t="s">
        <v>522</v>
      </c>
      <c r="D97" s="276" t="s">
        <v>382</v>
      </c>
      <c r="E97" s="276" t="s">
        <v>523</v>
      </c>
      <c r="F97" s="276" t="s">
        <v>384</v>
      </c>
      <c r="G97" s="276" t="s">
        <v>384</v>
      </c>
      <c r="H97" s="246" t="s">
        <v>775</v>
      </c>
      <c r="I97" s="272">
        <v>170</v>
      </c>
      <c r="J97" s="184"/>
      <c r="K97" s="184"/>
      <c r="L97" s="184"/>
      <c r="M97" s="184"/>
    </row>
    <row r="98" spans="1:13" ht="15" customHeight="1">
      <c r="A98" s="278"/>
      <c r="B98" s="278" t="s">
        <v>521</v>
      </c>
      <c r="C98" s="278" t="s">
        <v>522</v>
      </c>
      <c r="D98" s="278" t="s">
        <v>382</v>
      </c>
      <c r="E98" s="278" t="s">
        <v>386</v>
      </c>
      <c r="F98" s="278" t="s">
        <v>384</v>
      </c>
      <c r="G98" s="278" t="s">
        <v>384</v>
      </c>
      <c r="H98" s="392" t="s">
        <v>775</v>
      </c>
      <c r="I98" s="279">
        <v>170</v>
      </c>
      <c r="J98" s="184"/>
      <c r="K98" s="184"/>
      <c r="L98" s="184"/>
      <c r="M98" s="184"/>
    </row>
    <row r="99" spans="1:13" ht="15" customHeight="1">
      <c r="A99" s="246"/>
      <c r="B99" s="246" t="s">
        <v>524</v>
      </c>
      <c r="C99" s="246" t="s">
        <v>525</v>
      </c>
      <c r="D99" s="246" t="s">
        <v>382</v>
      </c>
      <c r="E99" s="246" t="s">
        <v>526</v>
      </c>
      <c r="F99" s="246" t="s">
        <v>384</v>
      </c>
      <c r="G99" s="246" t="s">
        <v>384</v>
      </c>
      <c r="H99" s="246" t="s">
        <v>778</v>
      </c>
      <c r="I99" s="248">
        <v>50</v>
      </c>
      <c r="J99" s="184"/>
      <c r="K99" s="184"/>
      <c r="L99" s="184"/>
      <c r="M99" s="184"/>
    </row>
    <row r="100" spans="1:13" ht="15" customHeight="1">
      <c r="A100" s="278"/>
      <c r="B100" s="278" t="s">
        <v>524</v>
      </c>
      <c r="C100" s="278" t="s">
        <v>525</v>
      </c>
      <c r="D100" s="278" t="s">
        <v>382</v>
      </c>
      <c r="E100" s="278" t="s">
        <v>386</v>
      </c>
      <c r="F100" s="278" t="s">
        <v>384</v>
      </c>
      <c r="G100" s="278" t="s">
        <v>384</v>
      </c>
      <c r="H100" s="392" t="s">
        <v>775</v>
      </c>
      <c r="I100" s="279">
        <v>35</v>
      </c>
      <c r="J100" s="184"/>
      <c r="K100" s="184"/>
      <c r="L100" s="184"/>
      <c r="M100" s="184"/>
    </row>
    <row r="101" spans="1:13" ht="15" customHeight="1">
      <c r="A101" s="256" t="s">
        <v>399</v>
      </c>
      <c r="B101" s="246" t="s">
        <v>527</v>
      </c>
      <c r="C101" s="246" t="s">
        <v>528</v>
      </c>
      <c r="D101" s="246" t="s">
        <v>382</v>
      </c>
      <c r="E101" s="246" t="s">
        <v>529</v>
      </c>
      <c r="F101" s="246" t="s">
        <v>530</v>
      </c>
      <c r="G101" s="246" t="s">
        <v>384</v>
      </c>
      <c r="H101" s="246" t="s">
        <v>779</v>
      </c>
      <c r="I101" s="248">
        <v>80</v>
      </c>
      <c r="J101" s="184"/>
      <c r="K101" s="184"/>
      <c r="L101" s="184"/>
      <c r="M101" s="184"/>
    </row>
    <row r="102" spans="1:13" ht="15" customHeight="1">
      <c r="A102" s="256" t="s">
        <v>399</v>
      </c>
      <c r="B102" s="246" t="s">
        <v>527</v>
      </c>
      <c r="C102" s="246" t="s">
        <v>528</v>
      </c>
      <c r="D102" s="246" t="s">
        <v>382</v>
      </c>
      <c r="E102" s="246" t="s">
        <v>386</v>
      </c>
      <c r="F102" s="246" t="s">
        <v>530</v>
      </c>
      <c r="G102" s="246" t="s">
        <v>384</v>
      </c>
      <c r="H102" s="246" t="s">
        <v>775</v>
      </c>
      <c r="I102" s="248">
        <v>80</v>
      </c>
      <c r="J102" s="297" t="s">
        <v>532</v>
      </c>
      <c r="K102" s="184"/>
      <c r="L102" s="184"/>
      <c r="M102" s="184"/>
    </row>
    <row r="103" spans="1:13" ht="15" customHeight="1">
      <c r="A103" s="256" t="s">
        <v>399</v>
      </c>
      <c r="B103" s="246" t="s">
        <v>527</v>
      </c>
      <c r="C103" s="246" t="s">
        <v>528</v>
      </c>
      <c r="D103" s="246" t="s">
        <v>382</v>
      </c>
      <c r="E103" s="246" t="s">
        <v>529</v>
      </c>
      <c r="F103" s="246" t="s">
        <v>533</v>
      </c>
      <c r="G103" s="246" t="s">
        <v>384</v>
      </c>
      <c r="H103" s="246" t="s">
        <v>781</v>
      </c>
      <c r="I103" s="248">
        <v>24</v>
      </c>
      <c r="J103" s="297"/>
      <c r="K103" s="184"/>
      <c r="L103" s="184"/>
      <c r="M103" s="184"/>
    </row>
    <row r="104" spans="1:13" ht="15" customHeight="1">
      <c r="A104" s="277" t="s">
        <v>399</v>
      </c>
      <c r="B104" s="278" t="s">
        <v>527</v>
      </c>
      <c r="C104" s="278" t="s">
        <v>528</v>
      </c>
      <c r="D104" s="278" t="s">
        <v>382</v>
      </c>
      <c r="E104" s="278" t="s">
        <v>386</v>
      </c>
      <c r="F104" s="278" t="s">
        <v>533</v>
      </c>
      <c r="G104" s="278" t="s">
        <v>384</v>
      </c>
      <c r="H104" s="392" t="s">
        <v>775</v>
      </c>
      <c r="I104" s="279">
        <v>104</v>
      </c>
      <c r="J104" s="297" t="s">
        <v>534</v>
      </c>
      <c r="K104" s="184"/>
      <c r="L104" s="184"/>
      <c r="M104" s="184"/>
    </row>
    <row r="105" spans="1:13" ht="15" customHeight="1">
      <c r="A105" s="246"/>
      <c r="B105" s="246" t="s">
        <v>535</v>
      </c>
      <c r="C105" s="246" t="s">
        <v>536</v>
      </c>
      <c r="D105" s="246" t="s">
        <v>382</v>
      </c>
      <c r="E105" s="246" t="s">
        <v>537</v>
      </c>
      <c r="F105" s="246" t="s">
        <v>384</v>
      </c>
      <c r="G105" s="246" t="s">
        <v>384</v>
      </c>
      <c r="H105" s="246" t="s">
        <v>778</v>
      </c>
      <c r="I105" s="248">
        <v>68</v>
      </c>
      <c r="J105" s="184"/>
      <c r="K105" s="184"/>
      <c r="L105" s="184"/>
      <c r="M105" s="184"/>
    </row>
    <row r="106" spans="1:13" ht="15" customHeight="1" thickBot="1">
      <c r="A106" s="246"/>
      <c r="B106" s="246" t="s">
        <v>535</v>
      </c>
      <c r="C106" s="246" t="s">
        <v>536</v>
      </c>
      <c r="D106" s="246" t="s">
        <v>382</v>
      </c>
      <c r="E106" s="246" t="s">
        <v>386</v>
      </c>
      <c r="F106" s="246" t="s">
        <v>384</v>
      </c>
      <c r="G106" s="246" t="s">
        <v>384</v>
      </c>
      <c r="H106" s="264" t="s">
        <v>775</v>
      </c>
      <c r="I106" s="248">
        <v>59</v>
      </c>
      <c r="J106" s="184"/>
      <c r="K106" s="184"/>
      <c r="L106" s="184"/>
      <c r="M106" s="184"/>
    </row>
    <row r="107" spans="1:13" ht="15" customHeight="1">
      <c r="A107" s="298" t="s">
        <v>399</v>
      </c>
      <c r="B107" s="263" t="s">
        <v>538</v>
      </c>
      <c r="C107" s="263" t="s">
        <v>539</v>
      </c>
      <c r="D107" s="263" t="s">
        <v>540</v>
      </c>
      <c r="E107" s="263" t="s">
        <v>541</v>
      </c>
      <c r="F107" s="263" t="s">
        <v>384</v>
      </c>
      <c r="G107" s="263" t="s">
        <v>384</v>
      </c>
      <c r="H107" s="246" t="s">
        <v>778</v>
      </c>
      <c r="I107" s="247">
        <v>180</v>
      </c>
      <c r="J107" s="184"/>
      <c r="K107" s="184"/>
      <c r="L107" s="184"/>
      <c r="M107" s="184"/>
    </row>
    <row r="108" spans="1:13" ht="15" customHeight="1">
      <c r="A108" s="290" t="s">
        <v>399</v>
      </c>
      <c r="B108" s="246" t="s">
        <v>538</v>
      </c>
      <c r="C108" s="246" t="s">
        <v>539</v>
      </c>
      <c r="D108" s="246" t="s">
        <v>540</v>
      </c>
      <c r="E108" s="246" t="s">
        <v>541</v>
      </c>
      <c r="F108" s="246" t="s">
        <v>384</v>
      </c>
      <c r="G108" s="246" t="s">
        <v>384</v>
      </c>
      <c r="H108" s="246" t="s">
        <v>775</v>
      </c>
      <c r="I108" s="248">
        <v>2100</v>
      </c>
      <c r="J108" s="184"/>
      <c r="K108" s="184"/>
      <c r="L108" s="184"/>
      <c r="M108" s="184"/>
    </row>
    <row r="109" spans="1:13" ht="15" customHeight="1" thickBot="1">
      <c r="A109" s="291" t="s">
        <v>399</v>
      </c>
      <c r="B109" s="264" t="s">
        <v>538</v>
      </c>
      <c r="C109" s="264" t="s">
        <v>539</v>
      </c>
      <c r="D109" s="264" t="s">
        <v>540</v>
      </c>
      <c r="E109" s="264" t="s">
        <v>386</v>
      </c>
      <c r="F109" s="264" t="s">
        <v>384</v>
      </c>
      <c r="G109" s="264" t="s">
        <v>384</v>
      </c>
      <c r="H109" s="264" t="s">
        <v>775</v>
      </c>
      <c r="I109" s="267">
        <f>I108+I107*500</f>
        <v>92100</v>
      </c>
      <c r="J109" s="184"/>
      <c r="K109" s="184"/>
      <c r="L109" s="184"/>
      <c r="M109" s="184"/>
    </row>
    <row r="110" spans="1:13" ht="15" customHeight="1">
      <c r="A110" s="246"/>
      <c r="B110" s="246" t="s">
        <v>542</v>
      </c>
      <c r="C110" s="246" t="s">
        <v>543</v>
      </c>
      <c r="D110" s="246" t="s">
        <v>544</v>
      </c>
      <c r="E110" s="246" t="s">
        <v>329</v>
      </c>
      <c r="F110" s="246" t="s">
        <v>384</v>
      </c>
      <c r="G110" s="246" t="s">
        <v>384</v>
      </c>
      <c r="H110" s="246" t="s">
        <v>391</v>
      </c>
      <c r="I110" s="248">
        <v>15000</v>
      </c>
      <c r="J110" s="184"/>
      <c r="K110" s="184"/>
      <c r="L110" s="184"/>
      <c r="M110" s="184"/>
    </row>
    <row r="111" spans="1:13" ht="15" customHeight="1">
      <c r="A111" s="246"/>
      <c r="B111" s="246" t="s">
        <v>542</v>
      </c>
      <c r="C111" s="246" t="s">
        <v>543</v>
      </c>
      <c r="D111" s="246" t="s">
        <v>544</v>
      </c>
      <c r="E111" s="246" t="s">
        <v>386</v>
      </c>
      <c r="F111" s="246" t="s">
        <v>384</v>
      </c>
      <c r="G111" s="246" t="s">
        <v>384</v>
      </c>
      <c r="H111" s="246" t="s">
        <v>775</v>
      </c>
      <c r="I111" s="248">
        <v>375</v>
      </c>
      <c r="J111" s="184"/>
      <c r="K111" s="184"/>
      <c r="L111" s="184"/>
      <c r="M111" s="184"/>
    </row>
    <row r="112" spans="1:13" ht="15" customHeight="1">
      <c r="A112" s="276"/>
      <c r="B112" s="276" t="s">
        <v>545</v>
      </c>
      <c r="C112" s="276" t="s">
        <v>546</v>
      </c>
      <c r="D112" s="276" t="s">
        <v>547</v>
      </c>
      <c r="E112" s="276" t="s">
        <v>329</v>
      </c>
      <c r="F112" s="276" t="s">
        <v>384</v>
      </c>
      <c r="G112" s="276" t="s">
        <v>384</v>
      </c>
      <c r="H112" s="276" t="s">
        <v>783</v>
      </c>
      <c r="I112" s="272">
        <v>300</v>
      </c>
      <c r="J112" s="184"/>
      <c r="K112" s="184"/>
      <c r="L112" s="184"/>
      <c r="M112" s="184"/>
    </row>
    <row r="113" spans="1:13" ht="15" customHeight="1">
      <c r="A113" s="278"/>
      <c r="B113" s="278" t="s">
        <v>545</v>
      </c>
      <c r="C113" s="278" t="s">
        <v>546</v>
      </c>
      <c r="D113" s="278" t="s">
        <v>547</v>
      </c>
      <c r="E113" s="278" t="s">
        <v>386</v>
      </c>
      <c r="F113" s="278" t="s">
        <v>384</v>
      </c>
      <c r="G113" s="278" t="s">
        <v>384</v>
      </c>
      <c r="H113" s="392" t="s">
        <v>775</v>
      </c>
      <c r="I113" s="279">
        <v>790</v>
      </c>
      <c r="J113" s="184"/>
      <c r="K113" s="184"/>
      <c r="L113" s="184"/>
      <c r="M113" s="184"/>
    </row>
    <row r="114" spans="1:13" ht="15" customHeight="1">
      <c r="A114" s="246"/>
      <c r="B114" s="246" t="s">
        <v>548</v>
      </c>
      <c r="C114" s="246" t="s">
        <v>549</v>
      </c>
      <c r="D114" s="246" t="s">
        <v>550</v>
      </c>
      <c r="E114" s="246" t="s">
        <v>329</v>
      </c>
      <c r="F114" s="246" t="s">
        <v>384</v>
      </c>
      <c r="G114" s="246" t="s">
        <v>384</v>
      </c>
      <c r="H114" s="246" t="s">
        <v>391</v>
      </c>
      <c r="I114" s="248">
        <v>1900</v>
      </c>
      <c r="J114" s="184"/>
      <c r="K114" s="184"/>
      <c r="L114" s="184"/>
      <c r="M114" s="184"/>
    </row>
    <row r="115" spans="1:13" ht="15" customHeight="1">
      <c r="A115" s="246"/>
      <c r="B115" s="246" t="s">
        <v>548</v>
      </c>
      <c r="C115" s="246" t="s">
        <v>549</v>
      </c>
      <c r="D115" s="246" t="s">
        <v>550</v>
      </c>
      <c r="E115" s="246" t="s">
        <v>386</v>
      </c>
      <c r="F115" s="246" t="s">
        <v>384</v>
      </c>
      <c r="G115" s="246" t="s">
        <v>384</v>
      </c>
      <c r="H115" s="246" t="s">
        <v>775</v>
      </c>
      <c r="I115" s="248">
        <v>82</v>
      </c>
      <c r="J115" s="184"/>
      <c r="K115" s="184"/>
      <c r="L115" s="184"/>
      <c r="M115" s="184"/>
    </row>
    <row r="116" spans="1:13" ht="15" customHeight="1">
      <c r="A116" s="276"/>
      <c r="B116" s="276" t="s">
        <v>551</v>
      </c>
      <c r="C116" s="276" t="s">
        <v>552</v>
      </c>
      <c r="D116" s="276" t="s">
        <v>553</v>
      </c>
      <c r="E116" s="276" t="s">
        <v>329</v>
      </c>
      <c r="F116" s="276" t="s">
        <v>384</v>
      </c>
      <c r="G116" s="276" t="s">
        <v>384</v>
      </c>
      <c r="H116" s="276" t="s">
        <v>782</v>
      </c>
      <c r="I116" s="272">
        <v>180000</v>
      </c>
      <c r="J116" s="184"/>
      <c r="K116" s="184"/>
      <c r="L116" s="184"/>
      <c r="M116" s="184"/>
    </row>
    <row r="117" spans="1:13" ht="15" customHeight="1">
      <c r="A117" s="278"/>
      <c r="B117" s="278" t="s">
        <v>551</v>
      </c>
      <c r="C117" s="278" t="s">
        <v>552</v>
      </c>
      <c r="D117" s="278" t="s">
        <v>553</v>
      </c>
      <c r="E117" s="278" t="s">
        <v>386</v>
      </c>
      <c r="F117" s="278" t="s">
        <v>384</v>
      </c>
      <c r="G117" s="278" t="s">
        <v>384</v>
      </c>
      <c r="H117" s="392" t="s">
        <v>775</v>
      </c>
      <c r="I117" s="279">
        <v>500</v>
      </c>
      <c r="J117" s="184"/>
      <c r="K117" s="184"/>
      <c r="L117" s="184"/>
      <c r="M117" s="184"/>
    </row>
    <row r="118" spans="1:13" ht="15" customHeight="1">
      <c r="A118" s="246"/>
      <c r="B118" s="246" t="s">
        <v>554</v>
      </c>
      <c r="C118" s="246" t="s">
        <v>555</v>
      </c>
      <c r="D118" s="246" t="s">
        <v>556</v>
      </c>
      <c r="E118" s="246" t="s">
        <v>329</v>
      </c>
      <c r="F118" s="246" t="s">
        <v>384</v>
      </c>
      <c r="G118" s="246" t="s">
        <v>384</v>
      </c>
      <c r="H118" s="246" t="s">
        <v>775</v>
      </c>
      <c r="I118" s="248">
        <v>69</v>
      </c>
      <c r="J118" s="184"/>
      <c r="K118" s="184"/>
      <c r="L118" s="184"/>
      <c r="M118" s="184"/>
    </row>
    <row r="119" spans="1:13" ht="15" customHeight="1">
      <c r="A119" s="246"/>
      <c r="B119" s="246" t="s">
        <v>554</v>
      </c>
      <c r="C119" s="246" t="s">
        <v>555</v>
      </c>
      <c r="D119" s="246" t="s">
        <v>556</v>
      </c>
      <c r="E119" s="246" t="s">
        <v>386</v>
      </c>
      <c r="F119" s="246" t="s">
        <v>384</v>
      </c>
      <c r="G119" s="246" t="s">
        <v>384</v>
      </c>
      <c r="H119" s="392" t="s">
        <v>775</v>
      </c>
      <c r="I119" s="248">
        <v>100</v>
      </c>
      <c r="J119" s="184"/>
      <c r="K119" s="184"/>
      <c r="L119" s="184"/>
      <c r="M119" s="184"/>
    </row>
    <row r="120" spans="1:13" ht="15" customHeight="1">
      <c r="A120" s="276"/>
      <c r="B120" s="276" t="s">
        <v>557</v>
      </c>
      <c r="C120" s="276" t="s">
        <v>558</v>
      </c>
      <c r="D120" s="276" t="s">
        <v>559</v>
      </c>
      <c r="E120" s="276" t="s">
        <v>329</v>
      </c>
      <c r="F120" s="276" t="s">
        <v>384</v>
      </c>
      <c r="G120" s="276" t="s">
        <v>384</v>
      </c>
      <c r="H120" s="246" t="s">
        <v>775</v>
      </c>
      <c r="I120" s="272">
        <v>45</v>
      </c>
      <c r="J120" s="184"/>
      <c r="K120" s="184"/>
      <c r="L120" s="184"/>
      <c r="M120" s="184"/>
    </row>
    <row r="121" spans="1:13" ht="15" customHeight="1" thickBot="1">
      <c r="A121" s="264"/>
      <c r="B121" s="264" t="s">
        <v>557</v>
      </c>
      <c r="C121" s="264" t="s">
        <v>558</v>
      </c>
      <c r="D121" s="264" t="s">
        <v>559</v>
      </c>
      <c r="E121" s="264" t="s">
        <v>386</v>
      </c>
      <c r="F121" s="264" t="s">
        <v>384</v>
      </c>
      <c r="G121" s="264" t="s">
        <v>384</v>
      </c>
      <c r="H121" s="264" t="s">
        <v>775</v>
      </c>
      <c r="I121" s="267">
        <v>200</v>
      </c>
      <c r="J121" s="184"/>
      <c r="K121" s="184"/>
      <c r="L121" s="184"/>
      <c r="M121" s="184"/>
    </row>
    <row r="122" spans="1:13" ht="15" customHeight="1">
      <c r="A122" s="246"/>
      <c r="B122" s="246" t="s">
        <v>560</v>
      </c>
      <c r="C122" s="246" t="s">
        <v>561</v>
      </c>
      <c r="D122" s="246" t="s">
        <v>562</v>
      </c>
      <c r="E122" s="246" t="s">
        <v>324</v>
      </c>
      <c r="F122" s="246" t="s">
        <v>384</v>
      </c>
      <c r="G122" s="246" t="s">
        <v>384</v>
      </c>
      <c r="H122" s="246" t="s">
        <v>783</v>
      </c>
      <c r="I122" s="248">
        <v>120</v>
      </c>
      <c r="J122" s="184"/>
      <c r="K122" s="184"/>
      <c r="L122" s="184"/>
      <c r="M122" s="184"/>
    </row>
    <row r="123" spans="1:13" ht="15" customHeight="1">
      <c r="A123" s="246"/>
      <c r="B123" s="246" t="s">
        <v>560</v>
      </c>
      <c r="C123" s="246" t="s">
        <v>561</v>
      </c>
      <c r="D123" s="246" t="s">
        <v>562</v>
      </c>
      <c r="E123" s="246" t="s">
        <v>386</v>
      </c>
      <c r="F123" s="246" t="s">
        <v>384</v>
      </c>
      <c r="G123" s="246" t="s">
        <v>384</v>
      </c>
      <c r="H123" s="246" t="s">
        <v>775</v>
      </c>
      <c r="I123" s="248">
        <v>36000</v>
      </c>
      <c r="J123" s="184"/>
      <c r="K123" s="184"/>
      <c r="L123" s="184"/>
      <c r="M123" s="184"/>
    </row>
    <row r="124" spans="1:13" ht="15" customHeight="1">
      <c r="A124" s="276"/>
      <c r="B124" s="276" t="s">
        <v>545</v>
      </c>
      <c r="C124" s="276" t="s">
        <v>563</v>
      </c>
      <c r="D124" s="276" t="s">
        <v>564</v>
      </c>
      <c r="E124" s="276" t="s">
        <v>324</v>
      </c>
      <c r="F124" s="276" t="s">
        <v>384</v>
      </c>
      <c r="G124" s="276" t="s">
        <v>384</v>
      </c>
      <c r="H124" s="276" t="s">
        <v>565</v>
      </c>
      <c r="I124" s="272">
        <v>1200000</v>
      </c>
      <c r="J124" s="184"/>
      <c r="K124" s="184"/>
      <c r="L124" s="184"/>
      <c r="M124" s="184"/>
    </row>
    <row r="125" spans="1:13" ht="15" customHeight="1">
      <c r="A125" s="278"/>
      <c r="B125" s="246" t="s">
        <v>545</v>
      </c>
      <c r="C125" s="278" t="s">
        <v>563</v>
      </c>
      <c r="D125" s="278" t="s">
        <v>564</v>
      </c>
      <c r="E125" s="278" t="s">
        <v>386</v>
      </c>
      <c r="F125" s="278" t="s">
        <v>384</v>
      </c>
      <c r="G125" s="278" t="s">
        <v>384</v>
      </c>
      <c r="H125" s="392" t="s">
        <v>775</v>
      </c>
      <c r="I125" s="279">
        <v>17450</v>
      </c>
      <c r="J125" s="184"/>
      <c r="K125" s="184"/>
      <c r="L125" s="184"/>
      <c r="M125" s="184"/>
    </row>
    <row r="126" spans="1:13" ht="15" customHeight="1">
      <c r="A126" s="246"/>
      <c r="B126" s="276" t="s">
        <v>566</v>
      </c>
      <c r="C126" s="276" t="s">
        <v>567</v>
      </c>
      <c r="D126" s="276" t="s">
        <v>568</v>
      </c>
      <c r="E126" s="246" t="s">
        <v>324</v>
      </c>
      <c r="F126" s="246" t="s">
        <v>384</v>
      </c>
      <c r="G126" s="246" t="s">
        <v>384</v>
      </c>
      <c r="H126" s="246" t="s">
        <v>783</v>
      </c>
      <c r="I126" s="248">
        <v>455</v>
      </c>
      <c r="J126" s="184"/>
      <c r="K126" s="184"/>
      <c r="L126" s="184"/>
      <c r="M126" s="184"/>
    </row>
    <row r="127" spans="1:13" ht="15" customHeight="1">
      <c r="A127" s="246"/>
      <c r="B127" s="278" t="s">
        <v>566</v>
      </c>
      <c r="C127" s="278" t="s">
        <v>567</v>
      </c>
      <c r="D127" s="278" t="s">
        <v>568</v>
      </c>
      <c r="E127" s="246" t="s">
        <v>386</v>
      </c>
      <c r="F127" s="246" t="s">
        <v>384</v>
      </c>
      <c r="G127" s="246" t="s">
        <v>384</v>
      </c>
      <c r="H127" s="246" t="s">
        <v>775</v>
      </c>
      <c r="I127" s="248">
        <v>12000</v>
      </c>
      <c r="J127" s="184"/>
      <c r="K127" s="184"/>
      <c r="L127" s="184"/>
      <c r="M127" s="184"/>
    </row>
    <row r="128" spans="1:13" ht="15" customHeight="1">
      <c r="A128" s="276"/>
      <c r="B128" s="246" t="s">
        <v>569</v>
      </c>
      <c r="C128" s="246" t="s">
        <v>570</v>
      </c>
      <c r="D128" s="246" t="s">
        <v>571</v>
      </c>
      <c r="E128" s="276" t="s">
        <v>324</v>
      </c>
      <c r="F128" s="276" t="s">
        <v>384</v>
      </c>
      <c r="G128" s="276" t="s">
        <v>384</v>
      </c>
      <c r="H128" s="276" t="s">
        <v>780</v>
      </c>
      <c r="I128" s="272">
        <v>38</v>
      </c>
      <c r="J128" s="184"/>
      <c r="K128" s="184"/>
      <c r="L128" s="184"/>
      <c r="M128" s="184"/>
    </row>
    <row r="129" spans="1:13" ht="15" customHeight="1">
      <c r="A129" s="278"/>
      <c r="B129" s="278" t="s">
        <v>569</v>
      </c>
      <c r="C129" s="278" t="s">
        <v>570</v>
      </c>
      <c r="D129" s="278" t="s">
        <v>571</v>
      </c>
      <c r="E129" s="278" t="s">
        <v>386</v>
      </c>
      <c r="F129" s="278" t="s">
        <v>384</v>
      </c>
      <c r="G129" s="278" t="s">
        <v>384</v>
      </c>
      <c r="H129" s="392" t="s">
        <v>775</v>
      </c>
      <c r="I129" s="279">
        <v>15000</v>
      </c>
      <c r="J129" s="184"/>
      <c r="K129" s="184"/>
      <c r="L129" s="184"/>
      <c r="M129" s="184"/>
    </row>
    <row r="130" spans="1:13" ht="15" customHeight="1">
      <c r="A130" s="246"/>
      <c r="B130" s="246" t="s">
        <v>572</v>
      </c>
      <c r="C130" s="246" t="s">
        <v>573</v>
      </c>
      <c r="D130" s="246" t="s">
        <v>574</v>
      </c>
      <c r="E130" s="246" t="s">
        <v>324</v>
      </c>
      <c r="F130" s="246" t="s">
        <v>384</v>
      </c>
      <c r="G130" s="246" t="s">
        <v>384</v>
      </c>
      <c r="H130" s="246" t="s">
        <v>783</v>
      </c>
      <c r="I130" s="248">
        <v>250</v>
      </c>
      <c r="J130" s="184"/>
      <c r="K130" s="184"/>
      <c r="L130" s="184"/>
      <c r="M130" s="184"/>
    </row>
    <row r="131" spans="1:13" ht="15" customHeight="1" thickBot="1">
      <c r="A131" s="246"/>
      <c r="B131" s="246" t="s">
        <v>572</v>
      </c>
      <c r="C131" s="246" t="s">
        <v>573</v>
      </c>
      <c r="D131" s="246" t="s">
        <v>574</v>
      </c>
      <c r="E131" s="299" t="s">
        <v>386</v>
      </c>
      <c r="F131" s="246" t="s">
        <v>384</v>
      </c>
      <c r="G131" s="246" t="s">
        <v>384</v>
      </c>
      <c r="H131" s="246" t="s">
        <v>775</v>
      </c>
      <c r="I131" s="267">
        <v>3500</v>
      </c>
      <c r="J131" s="184"/>
      <c r="K131" s="184"/>
      <c r="L131" s="184"/>
      <c r="M131" s="184"/>
    </row>
    <row r="132" spans="1:13" ht="15" customHeight="1">
      <c r="A132" s="462"/>
      <c r="B132" s="462"/>
      <c r="C132" s="462"/>
      <c r="D132" s="462"/>
      <c r="E132" s="462"/>
      <c r="F132" s="462"/>
      <c r="G132" s="462"/>
      <c r="H132" s="462"/>
      <c r="I132" s="463"/>
      <c r="J132" s="184"/>
      <c r="K132" s="184"/>
      <c r="L132" s="184"/>
      <c r="M132" s="184"/>
    </row>
    <row r="133" spans="1:13" ht="15" customHeight="1">
      <c r="A133" s="300" t="s">
        <v>575</v>
      </c>
      <c r="B133" s="301"/>
      <c r="C133" s="301"/>
      <c r="D133" s="301"/>
      <c r="E133" s="301"/>
      <c r="F133" s="301"/>
      <c r="G133" s="301"/>
      <c r="H133" s="301"/>
      <c r="I133" s="301"/>
      <c r="J133" s="184"/>
      <c r="K133" s="184"/>
      <c r="L133" s="184"/>
      <c r="M133" s="184"/>
    </row>
    <row r="134" spans="1:13" ht="15" customHeight="1">
      <c r="A134" s="300"/>
      <c r="B134" s="301"/>
      <c r="C134" s="301"/>
      <c r="D134" s="301"/>
      <c r="E134" s="301"/>
      <c r="F134" s="301"/>
      <c r="G134" s="301"/>
      <c r="H134" s="301"/>
      <c r="I134" s="301"/>
      <c r="J134" s="184"/>
      <c r="K134" s="184"/>
      <c r="L134" s="184"/>
      <c r="M134" s="184"/>
    </row>
    <row r="135" spans="1:13" ht="15" customHeight="1">
      <c r="A135" s="464" t="s">
        <v>576</v>
      </c>
      <c r="B135" s="464"/>
      <c r="C135" s="464"/>
      <c r="D135" s="464"/>
      <c r="E135" s="464"/>
      <c r="F135" s="464"/>
      <c r="G135" s="464"/>
      <c r="H135" s="464"/>
      <c r="I135" s="464"/>
      <c r="J135" s="184"/>
      <c r="K135" s="184"/>
      <c r="L135" s="184"/>
      <c r="M135" s="184"/>
    </row>
    <row r="136" spans="1:13" ht="15" customHeight="1">
      <c r="A136" s="301"/>
      <c r="B136" s="301"/>
      <c r="C136" s="301"/>
      <c r="D136" s="301"/>
      <c r="E136" s="301"/>
      <c r="F136" s="301"/>
      <c r="G136" s="301"/>
      <c r="H136" s="301"/>
      <c r="I136" s="301"/>
      <c r="J136" s="184"/>
      <c r="K136" s="184"/>
      <c r="L136" s="184"/>
      <c r="M136" s="184"/>
    </row>
    <row r="137" spans="1:13" ht="15" customHeight="1">
      <c r="A137" s="465" t="s">
        <v>577</v>
      </c>
      <c r="B137" s="464"/>
      <c r="C137" s="464"/>
      <c r="D137" s="464"/>
      <c r="E137" s="464"/>
      <c r="F137" s="464"/>
      <c r="G137" s="464"/>
      <c r="H137" s="464"/>
      <c r="I137" s="464"/>
      <c r="J137" s="184"/>
      <c r="K137" s="184"/>
      <c r="L137" s="184"/>
      <c r="M137" s="184"/>
    </row>
    <row r="138" spans="1:13" ht="31.25" customHeight="1">
      <c r="A138" s="300"/>
      <c r="B138" s="301"/>
      <c r="C138" s="301"/>
      <c r="D138" s="301"/>
      <c r="E138" s="301"/>
      <c r="F138" s="301"/>
      <c r="G138" s="301"/>
      <c r="H138" s="301"/>
      <c r="I138" s="301"/>
      <c r="J138" s="184"/>
      <c r="K138" s="184"/>
      <c r="L138" s="184"/>
      <c r="M138" s="184"/>
    </row>
    <row r="139" spans="1:13" ht="15" customHeight="1">
      <c r="A139" s="300" t="s">
        <v>578</v>
      </c>
      <c r="B139" s="302"/>
      <c r="C139" s="302"/>
      <c r="D139" s="302"/>
      <c r="E139" s="302"/>
      <c r="F139" s="302"/>
      <c r="G139" s="302"/>
      <c r="H139" s="302"/>
      <c r="I139" s="302"/>
      <c r="J139" s="184"/>
      <c r="K139" s="184"/>
      <c r="L139" s="184"/>
      <c r="M139" s="184"/>
    </row>
    <row r="140" spans="1:13" ht="15" customHeight="1">
      <c r="A140" s="301"/>
      <c r="B140" s="301"/>
      <c r="C140" s="301"/>
      <c r="D140" s="301"/>
      <c r="E140" s="301"/>
      <c r="F140" s="301"/>
      <c r="G140" s="301"/>
      <c r="H140" s="301"/>
      <c r="I140" s="301"/>
      <c r="J140" s="184"/>
      <c r="K140" s="184"/>
      <c r="L140" s="184"/>
      <c r="M140" s="184"/>
    </row>
    <row r="141" spans="1:13" ht="15" customHeight="1">
      <c r="A141" s="301" t="s">
        <v>579</v>
      </c>
      <c r="B141" s="301"/>
      <c r="C141" s="301"/>
      <c r="D141" s="301"/>
      <c r="E141" s="301"/>
      <c r="F141" s="301"/>
      <c r="G141" s="301"/>
      <c r="H141" s="301"/>
      <c r="I141" s="301"/>
      <c r="J141" s="184"/>
      <c r="K141" s="184"/>
      <c r="L141" s="184"/>
      <c r="M141" s="184"/>
    </row>
    <row r="142" spans="1:13" ht="15" customHeight="1">
      <c r="A142" s="301"/>
      <c r="B142" s="301"/>
      <c r="C142" s="301"/>
      <c r="D142" s="301"/>
      <c r="E142" s="301"/>
      <c r="F142" s="301"/>
      <c r="G142" s="301"/>
      <c r="H142" s="301"/>
      <c r="I142" s="301"/>
      <c r="J142" s="184"/>
      <c r="K142" s="184"/>
      <c r="L142" s="184"/>
      <c r="M142" s="184"/>
    </row>
    <row r="143" spans="1:13" ht="15" customHeight="1">
      <c r="A143" s="303" t="s">
        <v>580</v>
      </c>
      <c r="B143" s="301"/>
      <c r="C143" s="301"/>
      <c r="D143" s="301"/>
      <c r="E143" s="301"/>
      <c r="F143" s="301"/>
      <c r="G143" s="301"/>
      <c r="H143" s="301"/>
      <c r="I143" s="301"/>
      <c r="J143" s="301"/>
      <c r="K143" s="301"/>
      <c r="L143" s="301"/>
      <c r="M143" s="301"/>
    </row>
    <row r="144" spans="1:13" ht="15" customHeight="1">
      <c r="A144" s="303" t="s">
        <v>581</v>
      </c>
      <c r="B144" s="303"/>
      <c r="C144" s="303"/>
      <c r="D144" s="303"/>
      <c r="E144" s="303"/>
      <c r="F144" s="303"/>
      <c r="G144" s="303"/>
      <c r="H144" s="303"/>
      <c r="I144" s="303"/>
      <c r="J144" s="303"/>
      <c r="K144" s="303"/>
      <c r="L144" s="303"/>
      <c r="M144" s="303"/>
    </row>
    <row r="145" spans="1:13" ht="33" customHeight="1">
      <c r="A145" s="303" t="s">
        <v>582</v>
      </c>
      <c r="B145" s="303"/>
      <c r="C145" s="303"/>
      <c r="D145" s="303"/>
      <c r="E145" s="303"/>
      <c r="F145" s="303"/>
      <c r="G145" s="303"/>
      <c r="H145" s="303"/>
      <c r="I145" s="303"/>
      <c r="J145" s="303"/>
      <c r="K145" s="303"/>
      <c r="L145" s="303"/>
      <c r="M145" s="303"/>
    </row>
    <row r="146" spans="1:13" ht="15" customHeight="1">
      <c r="A146" s="303" t="s">
        <v>583</v>
      </c>
      <c r="B146" s="303"/>
      <c r="C146" s="303"/>
      <c r="D146" s="303"/>
      <c r="E146" s="303"/>
      <c r="F146" s="303"/>
      <c r="G146" s="303"/>
      <c r="H146" s="303"/>
      <c r="I146" s="303"/>
      <c r="J146" s="303"/>
      <c r="K146" s="303"/>
      <c r="L146" s="303"/>
      <c r="M146" s="303"/>
    </row>
    <row r="147" spans="1:13" ht="15" customHeight="1">
      <c r="A147" s="184"/>
      <c r="B147" s="184"/>
      <c r="C147" s="184"/>
      <c r="D147" s="184"/>
      <c r="E147" s="184"/>
      <c r="F147" s="184"/>
      <c r="G147" s="184"/>
      <c r="H147" s="184"/>
      <c r="I147" s="184"/>
      <c r="J147" s="184"/>
      <c r="K147" s="184"/>
      <c r="L147" s="184"/>
      <c r="M147" s="184"/>
    </row>
    <row r="148" spans="1:13" ht="15" customHeight="1">
      <c r="A148" s="184"/>
      <c r="B148" s="184"/>
      <c r="C148" s="184"/>
      <c r="D148" s="184"/>
      <c r="E148" s="184"/>
      <c r="F148" s="184"/>
      <c r="G148" s="184"/>
      <c r="H148" s="184"/>
      <c r="I148" s="184"/>
      <c r="J148" s="184"/>
      <c r="K148" s="184"/>
      <c r="L148" s="184"/>
      <c r="M148" s="184"/>
    </row>
    <row r="149" spans="1:13" ht="15" customHeight="1">
      <c r="A149" s="184"/>
      <c r="B149" s="184"/>
      <c r="C149" s="184"/>
      <c r="D149" s="184"/>
      <c r="E149" s="184"/>
      <c r="F149" s="184"/>
      <c r="G149" s="184"/>
      <c r="H149" s="184"/>
      <c r="I149" s="184"/>
      <c r="J149" s="184"/>
      <c r="K149" s="184"/>
      <c r="L149" s="184"/>
      <c r="M149" s="184"/>
    </row>
    <row r="150" spans="1:13" ht="15" customHeight="1">
      <c r="A150" s="184"/>
      <c r="B150" s="184"/>
      <c r="C150" s="184"/>
      <c r="D150" s="184"/>
      <c r="E150" s="184"/>
      <c r="F150" s="184"/>
      <c r="G150" s="184"/>
      <c r="H150" s="184"/>
      <c r="I150" s="184"/>
      <c r="J150" s="184"/>
      <c r="K150" s="184"/>
      <c r="L150" s="184"/>
      <c r="M150" s="184"/>
    </row>
    <row r="151" spans="1:13" ht="15" customHeight="1">
      <c r="A151" s="184"/>
      <c r="B151" s="184"/>
      <c r="C151" s="184"/>
      <c r="D151" s="184"/>
      <c r="E151" s="184"/>
      <c r="F151" s="184"/>
      <c r="G151" s="184"/>
      <c r="H151" s="184"/>
      <c r="I151" s="184"/>
      <c r="J151" s="184"/>
      <c r="K151" s="184"/>
      <c r="L151" s="184"/>
      <c r="M151" s="184"/>
    </row>
    <row r="152" spans="1:13" ht="15" customHeight="1">
      <c r="A152" s="184"/>
      <c r="B152" s="184"/>
      <c r="C152" s="184"/>
      <c r="D152" s="184"/>
      <c r="E152" s="184"/>
      <c r="F152" s="184"/>
      <c r="G152" s="184"/>
      <c r="H152" s="184"/>
      <c r="I152" s="184"/>
      <c r="J152" s="184"/>
      <c r="K152" s="184"/>
      <c r="L152" s="184"/>
      <c r="M152" s="184"/>
    </row>
    <row r="153" spans="1:13" ht="15" customHeight="1">
      <c r="A153" s="184"/>
      <c r="B153" s="184"/>
      <c r="C153" s="184"/>
      <c r="D153" s="184"/>
      <c r="E153" s="184"/>
      <c r="F153" s="184"/>
      <c r="G153" s="184"/>
      <c r="H153" s="184"/>
      <c r="I153" s="184"/>
    </row>
    <row r="154" spans="1:13" ht="15" customHeight="1">
      <c r="A154" s="184"/>
      <c r="B154" s="184"/>
      <c r="C154" s="184"/>
      <c r="D154" s="184"/>
      <c r="E154" s="184"/>
      <c r="F154" s="184"/>
      <c r="G154" s="184"/>
      <c r="H154" s="184"/>
      <c r="I154" s="184"/>
    </row>
    <row r="155" spans="1:13" ht="15" customHeight="1">
      <c r="A155" s="184"/>
      <c r="B155" s="184"/>
      <c r="C155" s="184"/>
      <c r="D155" s="184"/>
      <c r="E155" s="184"/>
      <c r="F155" s="184"/>
      <c r="G155" s="184"/>
      <c r="H155" s="184"/>
      <c r="I155" s="184"/>
    </row>
    <row r="156" spans="1:13" ht="15" customHeight="1">
      <c r="A156" s="184"/>
      <c r="B156" s="184"/>
      <c r="C156" s="184"/>
      <c r="D156" s="184"/>
      <c r="E156" s="184"/>
      <c r="F156" s="184"/>
      <c r="G156" s="184"/>
      <c r="H156" s="184"/>
      <c r="I156" s="184"/>
    </row>
  </sheetData>
  <mergeCells count="4">
    <mergeCell ref="A5:I5"/>
    <mergeCell ref="A132:I132"/>
    <mergeCell ref="A135:I135"/>
    <mergeCell ref="A137:I137"/>
  </mergeCells>
  <pageMargins left="0.7" right="0.7" top="0.75" bottom="0.75" header="0.3" footer="0.3"/>
  <pageSetup paperSize="9" scale="84"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A665-6417-4C28-B450-40FC2ADB8C80}">
  <sheetPr>
    <tabColor theme="8"/>
    <pageSetUpPr fitToPage="1"/>
  </sheetPr>
  <dimension ref="A1:CP152"/>
  <sheetViews>
    <sheetView tabSelected="1" zoomScale="80" zoomScaleNormal="80" workbookViewId="0">
      <selection activeCell="J11" sqref="J11"/>
    </sheetView>
  </sheetViews>
  <sheetFormatPr defaultRowHeight="14.5"/>
  <cols>
    <col min="1" max="1" width="29.54296875" customWidth="1"/>
    <col min="2" max="2" width="25.453125" customWidth="1"/>
    <col min="3" max="3" width="14.6328125" bestFit="1" customWidth="1"/>
    <col min="4" max="4" width="29.54296875" customWidth="1"/>
    <col min="5" max="5" width="27.36328125" customWidth="1"/>
    <col min="6" max="6" width="21.54296875" customWidth="1"/>
    <col min="7" max="7" width="31.36328125" customWidth="1"/>
    <col min="17" max="94" width="8.6328125" style="193"/>
  </cols>
  <sheetData>
    <row r="1" spans="1:16" s="193" customFormat="1">
      <c r="A1" s="304" t="s">
        <v>31</v>
      </c>
      <c r="B1" s="305"/>
      <c r="C1" s="207"/>
      <c r="D1" s="207"/>
      <c r="E1" s="207"/>
      <c r="F1" s="207"/>
      <c r="G1" s="207"/>
      <c r="H1" s="207"/>
      <c r="I1" s="207"/>
    </row>
    <row r="2" spans="1:16" s="193" customFormat="1">
      <c r="A2" s="304" t="s">
        <v>371</v>
      </c>
      <c r="B2" s="305"/>
      <c r="C2" s="207"/>
      <c r="D2" s="207"/>
      <c r="E2" s="207"/>
      <c r="F2" s="207"/>
      <c r="G2" s="207"/>
      <c r="H2" s="207"/>
      <c r="I2" s="207"/>
    </row>
    <row r="3" spans="1:16" s="193" customFormat="1">
      <c r="A3" s="304" t="s">
        <v>731</v>
      </c>
      <c r="B3" s="305"/>
      <c r="C3" s="207"/>
      <c r="D3" s="207"/>
      <c r="E3" s="207"/>
      <c r="F3" s="207"/>
      <c r="G3" s="207"/>
      <c r="H3" s="207"/>
      <c r="I3" s="207"/>
    </row>
    <row r="4" spans="1:16" s="193" customFormat="1">
      <c r="A4" s="208"/>
      <c r="B4" s="209"/>
      <c r="C4" s="209"/>
      <c r="D4" s="209"/>
      <c r="E4" s="188"/>
      <c r="F4" s="188"/>
      <c r="G4" s="188"/>
      <c r="H4" s="191"/>
      <c r="I4" s="188"/>
    </row>
    <row r="5" spans="1:16" s="193" customFormat="1">
      <c r="A5" s="459" t="s">
        <v>372</v>
      </c>
      <c r="B5" s="466"/>
      <c r="C5" s="466"/>
      <c r="D5" s="466"/>
      <c r="E5" s="466"/>
      <c r="F5" s="466"/>
      <c r="G5" s="467"/>
      <c r="H5" s="191"/>
      <c r="I5" s="188"/>
    </row>
    <row r="6" spans="1:16" s="193" customFormat="1">
      <c r="A6" s="208"/>
      <c r="B6" s="209"/>
      <c r="C6" s="209"/>
      <c r="D6" s="209"/>
      <c r="E6" s="188"/>
      <c r="F6" s="188"/>
      <c r="G6" s="188"/>
      <c r="H6" s="191"/>
      <c r="I6" s="188"/>
    </row>
    <row r="7" spans="1:16">
      <c r="A7" s="210"/>
      <c r="B7" s="203"/>
      <c r="C7" s="203"/>
      <c r="D7" s="203"/>
      <c r="E7" s="203"/>
      <c r="F7" s="203"/>
      <c r="G7" s="211" t="s">
        <v>373</v>
      </c>
      <c r="H7" s="207"/>
      <c r="I7" s="203"/>
      <c r="J7" s="193"/>
      <c r="K7" s="193"/>
      <c r="L7" s="193"/>
      <c r="M7" s="193"/>
      <c r="N7" s="193"/>
      <c r="O7" s="193"/>
      <c r="P7" s="193"/>
    </row>
    <row r="8" spans="1:16">
      <c r="A8" s="210"/>
      <c r="B8" s="203"/>
      <c r="C8" s="203"/>
      <c r="D8" s="203"/>
      <c r="E8" s="203"/>
      <c r="F8" s="203"/>
      <c r="G8" s="203"/>
      <c r="H8" s="207"/>
      <c r="I8" s="203"/>
      <c r="J8" s="193"/>
      <c r="K8" s="193"/>
      <c r="L8" s="193"/>
      <c r="M8" s="193"/>
      <c r="N8" s="193"/>
      <c r="O8" s="193"/>
      <c r="P8" s="193"/>
    </row>
    <row r="9" spans="1:16">
      <c r="A9" s="210"/>
      <c r="B9" s="203"/>
      <c r="C9" s="203"/>
      <c r="D9" s="203"/>
      <c r="E9" s="203"/>
      <c r="F9" s="203"/>
      <c r="G9" s="212" t="s">
        <v>584</v>
      </c>
      <c r="H9" s="207"/>
      <c r="I9" s="203"/>
      <c r="J9" s="193"/>
      <c r="K9" s="193"/>
      <c r="L9" s="193"/>
      <c r="M9" s="193"/>
      <c r="N9" s="193"/>
      <c r="O9" s="193"/>
      <c r="P9" s="193"/>
    </row>
    <row r="10" spans="1:16">
      <c r="A10" s="210"/>
      <c r="B10" s="203"/>
      <c r="C10" s="203"/>
      <c r="D10" s="203"/>
      <c r="E10" s="203"/>
      <c r="F10" s="203"/>
      <c r="G10" s="203"/>
      <c r="H10" s="207"/>
      <c r="I10" s="203"/>
      <c r="J10" s="193"/>
      <c r="K10" s="193"/>
      <c r="L10" s="193"/>
      <c r="M10" s="193"/>
      <c r="N10" s="193"/>
      <c r="O10" s="193"/>
      <c r="P10" s="193"/>
    </row>
    <row r="11" spans="1:16" ht="58">
      <c r="A11" s="374" t="s">
        <v>585</v>
      </c>
      <c r="B11" s="240" t="s">
        <v>376</v>
      </c>
      <c r="C11" s="240" t="s">
        <v>733</v>
      </c>
      <c r="D11" s="213" t="s">
        <v>377</v>
      </c>
      <c r="E11" s="213" t="s">
        <v>586</v>
      </c>
      <c r="F11" s="240" t="s">
        <v>40</v>
      </c>
      <c r="G11" s="240" t="s">
        <v>587</v>
      </c>
      <c r="H11" s="191"/>
      <c r="I11" s="188"/>
      <c r="J11" s="193"/>
      <c r="K11" s="193"/>
      <c r="L11" s="193"/>
      <c r="M11" s="193"/>
      <c r="N11" s="193"/>
      <c r="O11" s="193"/>
      <c r="P11" s="193"/>
    </row>
    <row r="12" spans="1:16">
      <c r="A12" s="306" t="s">
        <v>588</v>
      </c>
      <c r="B12" s="307" t="s">
        <v>390</v>
      </c>
      <c r="C12" s="307" t="s">
        <v>272</v>
      </c>
      <c r="D12" s="308" t="s">
        <v>384</v>
      </c>
      <c r="E12" s="307" t="s">
        <v>384</v>
      </c>
      <c r="F12" s="307" t="s">
        <v>391</v>
      </c>
      <c r="G12" s="309">
        <v>4120030</v>
      </c>
      <c r="H12" s="191"/>
      <c r="I12" s="188"/>
      <c r="J12" s="193"/>
      <c r="K12" s="193"/>
      <c r="L12" s="193"/>
      <c r="M12" s="193"/>
      <c r="N12" s="193"/>
      <c r="O12" s="193"/>
      <c r="P12" s="193"/>
    </row>
    <row r="13" spans="1:16">
      <c r="A13" s="310" t="s">
        <v>588</v>
      </c>
      <c r="B13" s="252" t="s">
        <v>390</v>
      </c>
      <c r="C13" s="252" t="s">
        <v>386</v>
      </c>
      <c r="D13" s="246" t="s">
        <v>384</v>
      </c>
      <c r="E13" s="246" t="s">
        <v>384</v>
      </c>
      <c r="F13" s="246" t="s">
        <v>775</v>
      </c>
      <c r="G13" s="311">
        <v>141000</v>
      </c>
      <c r="H13" s="191"/>
      <c r="I13" s="188"/>
      <c r="J13" s="193"/>
      <c r="K13" s="193"/>
      <c r="L13" s="193"/>
      <c r="M13" s="193"/>
      <c r="N13" s="193"/>
      <c r="O13" s="193"/>
      <c r="P13" s="193"/>
    </row>
    <row r="14" spans="1:16">
      <c r="A14" s="310" t="s">
        <v>589</v>
      </c>
      <c r="B14" s="252" t="s">
        <v>390</v>
      </c>
      <c r="C14" s="252" t="s">
        <v>397</v>
      </c>
      <c r="D14" s="252" t="s">
        <v>384</v>
      </c>
      <c r="E14" s="252" t="s">
        <v>384</v>
      </c>
      <c r="F14" s="252" t="s">
        <v>391</v>
      </c>
      <c r="G14" s="311">
        <v>2180</v>
      </c>
      <c r="H14" s="191"/>
      <c r="I14" s="188"/>
      <c r="J14" s="193"/>
      <c r="K14" s="193"/>
      <c r="L14" s="193"/>
      <c r="M14" s="193"/>
      <c r="N14" s="193"/>
      <c r="O14" s="193"/>
      <c r="P14" s="193"/>
    </row>
    <row r="15" spans="1:16" ht="16.25" customHeight="1">
      <c r="A15" s="310" t="s">
        <v>589</v>
      </c>
      <c r="B15" s="252" t="s">
        <v>390</v>
      </c>
      <c r="C15" s="252" t="s">
        <v>386</v>
      </c>
      <c r="D15" s="252" t="s">
        <v>384</v>
      </c>
      <c r="E15" s="252" t="s">
        <v>384</v>
      </c>
      <c r="F15" s="246" t="s">
        <v>775</v>
      </c>
      <c r="G15" s="311">
        <f>'[1]2.3.1 By Intervention'!I16+'[1]2.3.1 By Intervention'!I19</f>
        <v>1660</v>
      </c>
      <c r="H15" s="312"/>
      <c r="I15" s="188"/>
      <c r="J15" s="193"/>
      <c r="K15" s="193"/>
      <c r="L15" s="193"/>
      <c r="M15" s="193"/>
      <c r="N15" s="193"/>
      <c r="O15" s="193"/>
      <c r="P15" s="193"/>
    </row>
    <row r="16" spans="1:16" ht="16.5">
      <c r="A16" s="214" t="s">
        <v>590</v>
      </c>
      <c r="B16" s="215" t="s">
        <v>390</v>
      </c>
      <c r="C16" s="215" t="s">
        <v>591</v>
      </c>
      <c r="D16" s="215" t="s">
        <v>592</v>
      </c>
      <c r="E16" s="215" t="s">
        <v>384</v>
      </c>
      <c r="F16" s="215" t="s">
        <v>391</v>
      </c>
      <c r="G16" s="216" t="s">
        <v>593</v>
      </c>
      <c r="H16" s="191"/>
      <c r="I16" s="188"/>
      <c r="J16" s="193"/>
      <c r="K16" s="193"/>
      <c r="L16" s="193"/>
      <c r="M16" s="193"/>
      <c r="N16" s="193"/>
      <c r="O16" s="193"/>
      <c r="P16" s="193"/>
    </row>
    <row r="17" spans="1:94" ht="16.5">
      <c r="A17" s="313" t="s">
        <v>590</v>
      </c>
      <c r="B17" s="314" t="s">
        <v>390</v>
      </c>
      <c r="C17" s="314" t="s">
        <v>386</v>
      </c>
      <c r="D17" s="375" t="s">
        <v>594</v>
      </c>
      <c r="E17" s="314" t="s">
        <v>384</v>
      </c>
      <c r="F17" s="299" t="s">
        <v>775</v>
      </c>
      <c r="G17" s="315">
        <f>G13+G15</f>
        <v>142660</v>
      </c>
      <c r="H17" s="191"/>
      <c r="I17" s="188"/>
      <c r="J17" s="193"/>
      <c r="K17" s="193"/>
      <c r="L17" s="193"/>
      <c r="M17" s="193"/>
      <c r="N17" s="193"/>
      <c r="O17" s="193"/>
      <c r="P17" s="193"/>
    </row>
    <row r="18" spans="1:94" ht="16.5">
      <c r="A18" s="310" t="s">
        <v>595</v>
      </c>
      <c r="B18" s="252" t="s">
        <v>405</v>
      </c>
      <c r="C18" s="252" t="s">
        <v>406</v>
      </c>
      <c r="D18" s="376" t="s">
        <v>596</v>
      </c>
      <c r="E18" s="252" t="s">
        <v>384</v>
      </c>
      <c r="F18" s="252" t="s">
        <v>391</v>
      </c>
      <c r="G18" s="311">
        <v>206001.5</v>
      </c>
      <c r="H18" s="191"/>
      <c r="I18" s="188"/>
      <c r="J18" s="193"/>
      <c r="K18" s="193"/>
      <c r="L18" s="193"/>
      <c r="M18" s="193"/>
      <c r="N18" s="193"/>
      <c r="O18" s="193"/>
      <c r="P18" s="193"/>
    </row>
    <row r="19" spans="1:94">
      <c r="A19" s="310" t="s">
        <v>595</v>
      </c>
      <c r="B19" s="252" t="s">
        <v>405</v>
      </c>
      <c r="C19" s="252" t="s">
        <v>406</v>
      </c>
      <c r="D19" s="316" t="s">
        <v>384</v>
      </c>
      <c r="E19" s="252" t="s">
        <v>384</v>
      </c>
      <c r="F19" s="246" t="s">
        <v>775</v>
      </c>
      <c r="G19" s="311">
        <v>5500</v>
      </c>
      <c r="H19" s="191"/>
      <c r="I19" s="188"/>
      <c r="J19" s="193"/>
      <c r="K19" s="193"/>
      <c r="L19" s="193"/>
      <c r="M19" s="193"/>
      <c r="N19" s="193"/>
      <c r="O19" s="193"/>
      <c r="P19" s="193"/>
    </row>
    <row r="20" spans="1:94">
      <c r="A20" s="310" t="s">
        <v>595</v>
      </c>
      <c r="B20" s="252" t="s">
        <v>405</v>
      </c>
      <c r="C20" s="252" t="s">
        <v>386</v>
      </c>
      <c r="D20" s="316" t="s">
        <v>384</v>
      </c>
      <c r="E20" s="252" t="s">
        <v>384</v>
      </c>
      <c r="F20" s="246" t="s">
        <v>775</v>
      </c>
      <c r="G20" s="311">
        <v>6950</v>
      </c>
      <c r="H20" s="191"/>
      <c r="I20" s="188"/>
      <c r="J20" s="193"/>
      <c r="K20" s="193"/>
      <c r="L20" s="193"/>
      <c r="M20" s="193"/>
      <c r="N20" s="193"/>
      <c r="O20" s="193"/>
      <c r="P20" s="193"/>
    </row>
    <row r="21" spans="1:94">
      <c r="A21" s="317" t="s">
        <v>597</v>
      </c>
      <c r="B21" s="318" t="s">
        <v>411</v>
      </c>
      <c r="C21" s="318" t="s">
        <v>412</v>
      </c>
      <c r="D21" s="319" t="s">
        <v>384</v>
      </c>
      <c r="E21" s="318" t="s">
        <v>384</v>
      </c>
      <c r="F21" s="318" t="s">
        <v>391</v>
      </c>
      <c r="G21" s="320">
        <v>2115000</v>
      </c>
      <c r="H21" s="191"/>
      <c r="I21" s="188"/>
      <c r="J21" s="193"/>
      <c r="K21" s="193"/>
      <c r="L21" s="193"/>
      <c r="M21" s="193"/>
      <c r="N21" s="193"/>
      <c r="O21" s="193"/>
      <c r="P21" s="193"/>
    </row>
    <row r="22" spans="1:94" s="195" customFormat="1">
      <c r="A22" s="313" t="s">
        <v>597</v>
      </c>
      <c r="B22" s="321" t="s">
        <v>411</v>
      </c>
      <c r="C22" s="321" t="s">
        <v>386</v>
      </c>
      <c r="D22" s="322" t="s">
        <v>384</v>
      </c>
      <c r="E22" s="321" t="s">
        <v>384</v>
      </c>
      <c r="F22" s="299" t="s">
        <v>775</v>
      </c>
      <c r="G22" s="323">
        <v>141000</v>
      </c>
      <c r="H22" s="191"/>
      <c r="I22" s="188"/>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row>
    <row r="23" spans="1:94">
      <c r="A23" s="310" t="s">
        <v>598</v>
      </c>
      <c r="B23" s="252" t="s">
        <v>416</v>
      </c>
      <c r="C23" s="253" t="s">
        <v>417</v>
      </c>
      <c r="D23" s="253" t="s">
        <v>384</v>
      </c>
      <c r="E23" s="252" t="s">
        <v>384</v>
      </c>
      <c r="F23" s="253" t="s">
        <v>776</v>
      </c>
      <c r="G23" s="324">
        <v>244100</v>
      </c>
      <c r="H23" s="191"/>
      <c r="I23" s="188"/>
      <c r="J23" s="193"/>
      <c r="K23" s="193"/>
      <c r="L23" s="193"/>
      <c r="M23" s="193"/>
      <c r="N23" s="193"/>
      <c r="O23" s="193"/>
      <c r="P23" s="193"/>
    </row>
    <row r="24" spans="1:94">
      <c r="A24" s="310" t="s">
        <v>598</v>
      </c>
      <c r="B24" s="252" t="s">
        <v>416</v>
      </c>
      <c r="C24" s="253" t="s">
        <v>417</v>
      </c>
      <c r="D24" s="253" t="s">
        <v>384</v>
      </c>
      <c r="E24" s="252" t="s">
        <v>384</v>
      </c>
      <c r="F24" s="253" t="s">
        <v>391</v>
      </c>
      <c r="G24" s="324">
        <v>2401280</v>
      </c>
      <c r="H24" s="191"/>
      <c r="I24" s="188"/>
      <c r="J24" s="193"/>
      <c r="K24" s="193"/>
      <c r="L24" s="193"/>
      <c r="M24" s="193"/>
      <c r="N24" s="193"/>
      <c r="O24" s="193"/>
      <c r="P24" s="193"/>
    </row>
    <row r="25" spans="1:94">
      <c r="A25" s="313" t="s">
        <v>598</v>
      </c>
      <c r="B25" s="321" t="s">
        <v>416</v>
      </c>
      <c r="C25" s="321" t="s">
        <v>386</v>
      </c>
      <c r="D25" s="316" t="s">
        <v>384</v>
      </c>
      <c r="E25" s="321" t="s">
        <v>384</v>
      </c>
      <c r="F25" s="299" t="s">
        <v>775</v>
      </c>
      <c r="G25" s="325">
        <v>81200</v>
      </c>
      <c r="H25" s="227"/>
      <c r="I25" s="188"/>
      <c r="J25" s="193"/>
      <c r="K25" s="193"/>
      <c r="L25" s="193"/>
      <c r="M25" s="193"/>
      <c r="N25" s="193"/>
      <c r="O25" s="193"/>
      <c r="P25" s="193"/>
    </row>
    <row r="26" spans="1:94">
      <c r="A26" s="326" t="s">
        <v>599</v>
      </c>
      <c r="B26" s="327" t="s">
        <v>422</v>
      </c>
      <c r="C26" s="327" t="s">
        <v>423</v>
      </c>
      <c r="D26" s="327" t="s">
        <v>424</v>
      </c>
      <c r="E26" s="327" t="s">
        <v>384</v>
      </c>
      <c r="F26" s="246" t="s">
        <v>775</v>
      </c>
      <c r="G26" s="328">
        <v>41950</v>
      </c>
      <c r="H26" s="191"/>
      <c r="I26" s="188"/>
      <c r="J26" s="193"/>
      <c r="K26" s="193"/>
      <c r="L26" s="193"/>
      <c r="M26" s="193"/>
      <c r="N26" s="193"/>
      <c r="O26" s="193"/>
      <c r="P26" s="193"/>
    </row>
    <row r="27" spans="1:94" s="197" customFormat="1">
      <c r="A27" s="329" t="s">
        <v>599</v>
      </c>
      <c r="B27" s="246" t="s">
        <v>422</v>
      </c>
      <c r="C27" s="246" t="s">
        <v>386</v>
      </c>
      <c r="D27" s="246" t="s">
        <v>424</v>
      </c>
      <c r="E27" s="246" t="s">
        <v>384</v>
      </c>
      <c r="F27" s="393" t="s">
        <v>775</v>
      </c>
      <c r="G27" s="324">
        <v>41950</v>
      </c>
      <c r="H27" s="221"/>
      <c r="I27" s="188"/>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row>
    <row r="28" spans="1:94">
      <c r="A28" s="329" t="s">
        <v>599</v>
      </c>
      <c r="B28" s="246" t="s">
        <v>422</v>
      </c>
      <c r="C28" s="246" t="s">
        <v>423</v>
      </c>
      <c r="D28" s="246" t="s">
        <v>426</v>
      </c>
      <c r="E28" s="246" t="s">
        <v>384</v>
      </c>
      <c r="F28" s="393" t="s">
        <v>777</v>
      </c>
      <c r="G28" s="324">
        <v>3</v>
      </c>
      <c r="H28" s="191" t="s">
        <v>600</v>
      </c>
      <c r="I28" s="188"/>
      <c r="J28" s="188"/>
      <c r="K28" s="188"/>
      <c r="L28" s="188"/>
      <c r="M28" s="188"/>
      <c r="N28" s="188"/>
      <c r="O28" s="188"/>
      <c r="P28" s="188"/>
      <c r="Q28" s="188"/>
      <c r="R28" s="188"/>
      <c r="S28" s="188"/>
      <c r="T28" s="188"/>
      <c r="U28" s="188"/>
      <c r="V28" s="203"/>
      <c r="W28" s="203"/>
    </row>
    <row r="29" spans="1:94">
      <c r="A29" s="329" t="s">
        <v>599</v>
      </c>
      <c r="B29" s="246" t="s">
        <v>422</v>
      </c>
      <c r="C29" s="246" t="s">
        <v>386</v>
      </c>
      <c r="D29" s="246" t="s">
        <v>426</v>
      </c>
      <c r="E29" s="246" t="s">
        <v>384</v>
      </c>
      <c r="F29" s="246" t="s">
        <v>775</v>
      </c>
      <c r="G29" s="324">
        <v>3</v>
      </c>
      <c r="H29" s="191"/>
      <c r="I29" s="188"/>
      <c r="J29" s="188"/>
      <c r="K29" s="188"/>
      <c r="L29" s="188"/>
      <c r="M29" s="188"/>
      <c r="N29" s="188"/>
      <c r="O29" s="188"/>
      <c r="P29" s="188"/>
      <c r="Q29" s="188"/>
      <c r="R29" s="188"/>
      <c r="S29" s="188"/>
      <c r="T29" s="188"/>
      <c r="U29" s="188"/>
      <c r="V29" s="203"/>
      <c r="W29" s="203"/>
    </row>
    <row r="30" spans="1:94">
      <c r="A30" s="329" t="s">
        <v>599</v>
      </c>
      <c r="B30" s="246" t="s">
        <v>422</v>
      </c>
      <c r="C30" s="246" t="s">
        <v>423</v>
      </c>
      <c r="D30" s="246" t="s">
        <v>428</v>
      </c>
      <c r="E30" s="246" t="s">
        <v>384</v>
      </c>
      <c r="F30" s="246" t="s">
        <v>775</v>
      </c>
      <c r="G30" s="324">
        <v>1</v>
      </c>
      <c r="H30" s="191"/>
      <c r="I30" s="188"/>
      <c r="J30" s="188"/>
      <c r="K30" s="188"/>
      <c r="L30" s="188"/>
      <c r="M30" s="188"/>
      <c r="N30" s="188"/>
      <c r="O30" s="188"/>
      <c r="P30" s="188"/>
      <c r="Q30" s="188"/>
      <c r="R30" s="188"/>
      <c r="S30" s="188"/>
      <c r="T30" s="188"/>
      <c r="U30" s="188"/>
      <c r="V30" s="203"/>
      <c r="W30" s="203"/>
    </row>
    <row r="31" spans="1:94">
      <c r="A31" s="329" t="s">
        <v>599</v>
      </c>
      <c r="B31" s="246" t="s">
        <v>422</v>
      </c>
      <c r="C31" s="246" t="s">
        <v>386</v>
      </c>
      <c r="D31" s="246" t="s">
        <v>428</v>
      </c>
      <c r="E31" s="246" t="s">
        <v>384</v>
      </c>
      <c r="F31" s="246" t="s">
        <v>775</v>
      </c>
      <c r="G31" s="324">
        <v>1</v>
      </c>
      <c r="H31" s="191"/>
      <c r="I31" s="188"/>
      <c r="J31" s="188"/>
      <c r="K31" s="188"/>
      <c r="L31" s="188"/>
      <c r="M31" s="188"/>
      <c r="N31" s="188"/>
      <c r="O31" s="188"/>
      <c r="P31" s="188"/>
      <c r="Q31" s="188"/>
      <c r="R31" s="188"/>
      <c r="S31" s="188"/>
      <c r="T31" s="188"/>
      <c r="U31" s="188"/>
      <c r="V31" s="203"/>
      <c r="W31" s="203"/>
    </row>
    <row r="32" spans="1:94">
      <c r="A32" s="329" t="s">
        <v>599</v>
      </c>
      <c r="B32" s="246" t="s">
        <v>422</v>
      </c>
      <c r="C32" s="246" t="s">
        <v>423</v>
      </c>
      <c r="D32" s="246" t="s">
        <v>430</v>
      </c>
      <c r="E32" s="246" t="s">
        <v>384</v>
      </c>
      <c r="F32" s="246" t="s">
        <v>431</v>
      </c>
      <c r="G32" s="324">
        <v>89</v>
      </c>
      <c r="H32" s="191"/>
      <c r="I32" s="188"/>
      <c r="J32" s="188"/>
      <c r="K32" s="188"/>
      <c r="L32" s="188"/>
      <c r="M32" s="188"/>
      <c r="N32" s="188"/>
      <c r="O32" s="188"/>
      <c r="P32" s="188"/>
      <c r="Q32" s="188"/>
      <c r="R32" s="188"/>
      <c r="S32" s="188"/>
      <c r="T32" s="188"/>
      <c r="U32" s="188"/>
      <c r="V32" s="203"/>
      <c r="W32" s="203"/>
    </row>
    <row r="33" spans="1:23">
      <c r="A33" s="326" t="s">
        <v>601</v>
      </c>
      <c r="B33" s="330" t="s">
        <v>434</v>
      </c>
      <c r="C33" s="330" t="s">
        <v>435</v>
      </c>
      <c r="D33" s="318" t="s">
        <v>384</v>
      </c>
      <c r="E33" s="318" t="s">
        <v>436</v>
      </c>
      <c r="F33" s="330" t="s">
        <v>391</v>
      </c>
      <c r="G33" s="328">
        <v>98000</v>
      </c>
      <c r="H33" s="191"/>
      <c r="I33" s="188"/>
      <c r="J33" s="205"/>
      <c r="K33" s="205"/>
      <c r="L33" s="205"/>
      <c r="M33" s="205"/>
      <c r="N33" s="205"/>
      <c r="O33" s="205"/>
      <c r="P33" s="205"/>
      <c r="Q33" s="205"/>
      <c r="R33" s="205"/>
      <c r="S33" s="205"/>
      <c r="T33" s="205"/>
      <c r="U33" s="205"/>
      <c r="V33" s="204"/>
      <c r="W33" s="204"/>
    </row>
    <row r="34" spans="1:23">
      <c r="A34" s="329" t="s">
        <v>601</v>
      </c>
      <c r="B34" s="253" t="s">
        <v>434</v>
      </c>
      <c r="C34" s="253" t="s">
        <v>386</v>
      </c>
      <c r="D34" s="252" t="s">
        <v>384</v>
      </c>
      <c r="E34" s="252" t="s">
        <v>436</v>
      </c>
      <c r="F34" s="246" t="s">
        <v>775</v>
      </c>
      <c r="G34" s="324">
        <v>2177.7777777777778</v>
      </c>
      <c r="H34" s="191"/>
      <c r="I34" s="188"/>
      <c r="J34" s="188"/>
      <c r="K34" s="188"/>
      <c r="L34" s="188"/>
      <c r="M34" s="188"/>
      <c r="N34" s="188"/>
      <c r="O34" s="188"/>
      <c r="P34" s="188"/>
      <c r="Q34" s="188"/>
      <c r="R34" s="188"/>
      <c r="S34" s="188"/>
      <c r="T34" s="188"/>
      <c r="U34" s="188"/>
      <c r="V34" s="203"/>
      <c r="W34" s="203"/>
    </row>
    <row r="35" spans="1:23">
      <c r="A35" s="329" t="s">
        <v>602</v>
      </c>
      <c r="B35" s="253" t="s">
        <v>434</v>
      </c>
      <c r="C35" s="253" t="s">
        <v>440</v>
      </c>
      <c r="D35" s="252" t="s">
        <v>384</v>
      </c>
      <c r="E35" s="252" t="s">
        <v>441</v>
      </c>
      <c r="F35" s="253" t="s">
        <v>442</v>
      </c>
      <c r="G35" s="324">
        <v>730000</v>
      </c>
      <c r="H35" s="191"/>
      <c r="I35" s="188"/>
      <c r="J35" s="188"/>
      <c r="K35" s="188"/>
      <c r="L35" s="188"/>
      <c r="M35" s="188"/>
      <c r="N35" s="188"/>
      <c r="O35" s="188"/>
      <c r="P35" s="188"/>
      <c r="Q35" s="188"/>
      <c r="R35" s="188"/>
      <c r="S35" s="188"/>
      <c r="T35" s="188"/>
      <c r="U35" s="188"/>
      <c r="V35" s="203"/>
      <c r="W35" s="203"/>
    </row>
    <row r="36" spans="1:23">
      <c r="A36" s="329" t="s">
        <v>602</v>
      </c>
      <c r="B36" s="253" t="s">
        <v>434</v>
      </c>
      <c r="C36" s="253" t="s">
        <v>386</v>
      </c>
      <c r="D36" s="252" t="s">
        <v>384</v>
      </c>
      <c r="E36" s="252" t="s">
        <v>441</v>
      </c>
      <c r="F36" s="246" t="s">
        <v>775</v>
      </c>
      <c r="G36" s="324">
        <v>20857</v>
      </c>
      <c r="H36" s="191"/>
      <c r="I36" s="188"/>
      <c r="J36" s="188"/>
      <c r="K36" s="188"/>
      <c r="L36" s="188"/>
      <c r="M36" s="188"/>
      <c r="N36" s="188"/>
      <c r="O36" s="188"/>
      <c r="P36" s="188"/>
      <c r="Q36" s="188"/>
      <c r="R36" s="188"/>
      <c r="S36" s="188"/>
      <c r="T36" s="188"/>
      <c r="U36" s="188"/>
      <c r="V36" s="203"/>
      <c r="W36" s="203"/>
    </row>
    <row r="37" spans="1:23">
      <c r="A37" s="331" t="s">
        <v>603</v>
      </c>
      <c r="B37" s="299" t="s">
        <v>434</v>
      </c>
      <c r="C37" s="299" t="s">
        <v>386</v>
      </c>
      <c r="D37" s="299" t="s">
        <v>604</v>
      </c>
      <c r="E37" s="299" t="s">
        <v>384</v>
      </c>
      <c r="F37" s="246" t="s">
        <v>775</v>
      </c>
      <c r="G37" s="325">
        <v>21580</v>
      </c>
      <c r="H37" s="221"/>
      <c r="I37" s="188"/>
      <c r="J37" s="188"/>
      <c r="K37" s="188"/>
      <c r="L37" s="188"/>
      <c r="M37" s="188"/>
      <c r="N37" s="188"/>
      <c r="O37" s="188"/>
      <c r="P37" s="188"/>
      <c r="Q37" s="188"/>
      <c r="R37" s="188"/>
      <c r="S37" s="188"/>
      <c r="T37" s="188"/>
      <c r="U37" s="188"/>
      <c r="V37" s="203"/>
      <c r="W37" s="203"/>
    </row>
    <row r="38" spans="1:23">
      <c r="A38" s="326" t="s">
        <v>605</v>
      </c>
      <c r="B38" s="330" t="s">
        <v>445</v>
      </c>
      <c r="C38" s="330" t="s">
        <v>446</v>
      </c>
      <c r="D38" s="318" t="s">
        <v>447</v>
      </c>
      <c r="E38" s="318" t="s">
        <v>384</v>
      </c>
      <c r="F38" s="330" t="s">
        <v>391</v>
      </c>
      <c r="G38" s="328">
        <f>'[1]2.3.1 By Intervention'!I40+'[1]2.3.1 By Intervention'!I42</f>
        <v>240000</v>
      </c>
      <c r="H38" s="225" t="s">
        <v>606</v>
      </c>
      <c r="I38" s="188"/>
      <c r="J38" s="188"/>
      <c r="K38" s="188"/>
      <c r="L38" s="188"/>
      <c r="M38" s="188"/>
      <c r="N38" s="188"/>
      <c r="O38" s="188"/>
      <c r="P38" s="188"/>
      <c r="Q38" s="188"/>
      <c r="R38" s="188"/>
      <c r="S38" s="188"/>
      <c r="T38" s="188"/>
      <c r="U38" s="188"/>
      <c r="V38" s="203"/>
      <c r="W38" s="203"/>
    </row>
    <row r="39" spans="1:23">
      <c r="A39" s="329" t="s">
        <v>605</v>
      </c>
      <c r="B39" s="253" t="s">
        <v>445</v>
      </c>
      <c r="C39" s="253" t="s">
        <v>386</v>
      </c>
      <c r="D39" s="252" t="s">
        <v>447</v>
      </c>
      <c r="E39" s="252" t="s">
        <v>384</v>
      </c>
      <c r="F39" s="246" t="s">
        <v>775</v>
      </c>
      <c r="G39" s="324">
        <f>'[1]2.3.1 By Intervention'!I41+'[1]2.3.1 By Intervention'!I43</f>
        <v>7430</v>
      </c>
      <c r="H39" s="191"/>
      <c r="I39" s="188"/>
      <c r="J39" s="188"/>
      <c r="K39" s="188"/>
      <c r="L39" s="188"/>
      <c r="M39" s="188"/>
      <c r="N39" s="188"/>
      <c r="O39" s="188"/>
      <c r="P39" s="188"/>
      <c r="Q39" s="188"/>
      <c r="R39" s="188"/>
      <c r="S39" s="188"/>
      <c r="T39" s="188"/>
      <c r="U39" s="188"/>
      <c r="V39" s="203"/>
      <c r="W39" s="203"/>
    </row>
    <row r="40" spans="1:23" ht="29">
      <c r="A40" s="329" t="s">
        <v>605</v>
      </c>
      <c r="B40" s="253" t="s">
        <v>445</v>
      </c>
      <c r="C40" s="253" t="s">
        <v>446</v>
      </c>
      <c r="D40" s="252" t="s">
        <v>452</v>
      </c>
      <c r="E40" s="252" t="s">
        <v>384</v>
      </c>
      <c r="F40" s="253" t="s">
        <v>391</v>
      </c>
      <c r="G40" s="324">
        <f>'[1]2.3.1 By Intervention'!I44</f>
        <v>420000</v>
      </c>
      <c r="H40" s="191"/>
      <c r="I40" s="190"/>
      <c r="J40" s="188"/>
      <c r="K40" s="188"/>
      <c r="L40" s="188"/>
      <c r="M40" s="188"/>
      <c r="N40" s="188"/>
      <c r="O40" s="188"/>
      <c r="P40" s="188"/>
      <c r="Q40" s="188"/>
      <c r="R40" s="188"/>
      <c r="S40" s="188"/>
      <c r="T40" s="188"/>
      <c r="U40" s="188"/>
      <c r="V40" s="203"/>
      <c r="W40" s="203"/>
    </row>
    <row r="41" spans="1:23" ht="29">
      <c r="A41" s="329" t="s">
        <v>605</v>
      </c>
      <c r="B41" s="253" t="s">
        <v>445</v>
      </c>
      <c r="C41" s="253" t="s">
        <v>386</v>
      </c>
      <c r="D41" s="252" t="s">
        <v>452</v>
      </c>
      <c r="E41" s="252" t="s">
        <v>384</v>
      </c>
      <c r="F41" s="246" t="s">
        <v>775</v>
      </c>
      <c r="G41" s="324">
        <f>'[1]2.3.1 By Intervention'!I45</f>
        <v>9840</v>
      </c>
      <c r="H41" s="191"/>
      <c r="I41" s="188"/>
      <c r="J41" s="188"/>
      <c r="K41" s="188"/>
      <c r="L41" s="188"/>
      <c r="M41" s="188"/>
      <c r="N41" s="188"/>
      <c r="O41" s="188"/>
      <c r="P41" s="188"/>
      <c r="Q41" s="188"/>
      <c r="R41" s="188"/>
      <c r="S41" s="188"/>
      <c r="T41" s="188"/>
      <c r="U41" s="188"/>
      <c r="V41" s="203"/>
      <c r="W41" s="203"/>
    </row>
    <row r="42" spans="1:23" ht="29">
      <c r="A42" s="329" t="s">
        <v>605</v>
      </c>
      <c r="B42" s="253" t="s">
        <v>445</v>
      </c>
      <c r="C42" s="253" t="s">
        <v>446</v>
      </c>
      <c r="D42" s="252" t="s">
        <v>607</v>
      </c>
      <c r="E42" s="252" t="s">
        <v>384</v>
      </c>
      <c r="F42" s="253" t="s">
        <v>391</v>
      </c>
      <c r="G42" s="324">
        <f>'[1]2.3.1 By Intervention'!I46</f>
        <v>105000</v>
      </c>
      <c r="H42" s="191"/>
      <c r="I42" s="188"/>
      <c r="J42" s="188"/>
      <c r="K42" s="188"/>
      <c r="L42" s="188"/>
      <c r="M42" s="188"/>
      <c r="N42" s="188"/>
      <c r="O42" s="188"/>
      <c r="P42" s="188"/>
      <c r="Q42" s="188"/>
      <c r="R42" s="188"/>
      <c r="S42" s="188"/>
      <c r="T42" s="188"/>
      <c r="U42" s="188"/>
      <c r="V42" s="203"/>
      <c r="W42" s="203"/>
    </row>
    <row r="43" spans="1:23" ht="29">
      <c r="A43" s="329" t="s">
        <v>605</v>
      </c>
      <c r="B43" s="253" t="s">
        <v>445</v>
      </c>
      <c r="C43" s="253" t="s">
        <v>386</v>
      </c>
      <c r="D43" s="252" t="s">
        <v>607</v>
      </c>
      <c r="E43" s="252" t="s">
        <v>384</v>
      </c>
      <c r="F43" s="246" t="s">
        <v>775</v>
      </c>
      <c r="G43" s="324">
        <f>'[1]2.3.1 By Intervention'!I47</f>
        <v>2765</v>
      </c>
      <c r="H43" s="191"/>
      <c r="I43" s="188"/>
      <c r="J43" s="188"/>
      <c r="K43" s="188"/>
      <c r="L43" s="188"/>
      <c r="M43" s="188"/>
      <c r="N43" s="188"/>
      <c r="O43" s="188"/>
      <c r="P43" s="188"/>
      <c r="Q43" s="188"/>
      <c r="R43" s="188"/>
      <c r="S43" s="188"/>
      <c r="T43" s="188"/>
      <c r="U43" s="188"/>
      <c r="V43" s="203"/>
      <c r="W43" s="203"/>
    </row>
    <row r="44" spans="1:23">
      <c r="A44" s="217" t="s">
        <v>605</v>
      </c>
      <c r="B44" s="218" t="s">
        <v>445</v>
      </c>
      <c r="C44" s="218" t="s">
        <v>446</v>
      </c>
      <c r="D44" s="215" t="s">
        <v>604</v>
      </c>
      <c r="E44" s="215" t="s">
        <v>384</v>
      </c>
      <c r="F44" s="218" t="s">
        <v>391</v>
      </c>
      <c r="G44" s="219" t="s">
        <v>608</v>
      </c>
      <c r="H44" s="191"/>
      <c r="I44" s="188"/>
      <c r="J44" s="188"/>
      <c r="K44" s="188"/>
      <c r="L44" s="188"/>
      <c r="M44" s="188"/>
      <c r="N44" s="188"/>
      <c r="O44" s="188"/>
      <c r="P44" s="188"/>
      <c r="Q44" s="188"/>
      <c r="R44" s="188"/>
      <c r="S44" s="188"/>
      <c r="T44" s="188"/>
      <c r="U44" s="188"/>
      <c r="V44" s="203"/>
      <c r="W44" s="203"/>
    </row>
    <row r="45" spans="1:23">
      <c r="A45" s="331" t="s">
        <v>605</v>
      </c>
      <c r="B45" s="299" t="s">
        <v>445</v>
      </c>
      <c r="C45" s="299" t="s">
        <v>386</v>
      </c>
      <c r="D45" s="299" t="s">
        <v>604</v>
      </c>
      <c r="E45" s="299" t="s">
        <v>384</v>
      </c>
      <c r="F45" s="246" t="s">
        <v>775</v>
      </c>
      <c r="G45" s="325">
        <f>G43+G41+G39</f>
        <v>20035</v>
      </c>
      <c r="H45" s="191"/>
      <c r="I45" s="188"/>
      <c r="J45" s="188"/>
      <c r="K45" s="188"/>
      <c r="L45" s="188"/>
      <c r="M45" s="188"/>
      <c r="N45" s="188"/>
      <c r="O45" s="188"/>
      <c r="P45" s="188"/>
      <c r="Q45" s="188"/>
      <c r="R45" s="188"/>
      <c r="S45" s="188"/>
      <c r="T45" s="188"/>
      <c r="U45" s="188"/>
      <c r="V45" s="203"/>
      <c r="W45" s="203"/>
    </row>
    <row r="46" spans="1:23">
      <c r="A46" s="329" t="s">
        <v>609</v>
      </c>
      <c r="B46" s="327" t="s">
        <v>459</v>
      </c>
      <c r="C46" s="327" t="s">
        <v>460</v>
      </c>
      <c r="D46" s="318" t="s">
        <v>461</v>
      </c>
      <c r="E46" s="327" t="s">
        <v>384</v>
      </c>
      <c r="F46" s="327" t="s">
        <v>391</v>
      </c>
      <c r="G46" s="328">
        <v>19000</v>
      </c>
      <c r="H46" s="191"/>
      <c r="I46" s="188"/>
      <c r="J46" s="188"/>
      <c r="K46" s="188"/>
      <c r="L46" s="188"/>
      <c r="M46" s="188"/>
      <c r="N46" s="188"/>
      <c r="O46" s="188"/>
      <c r="P46" s="188"/>
      <c r="Q46" s="188"/>
      <c r="R46" s="188"/>
      <c r="S46" s="188"/>
      <c r="T46" s="188"/>
      <c r="U46" s="188"/>
      <c r="V46" s="202"/>
      <c r="W46" s="202"/>
    </row>
    <row r="47" spans="1:23">
      <c r="A47" s="329" t="s">
        <v>609</v>
      </c>
      <c r="B47" s="246" t="s">
        <v>459</v>
      </c>
      <c r="C47" s="246" t="s">
        <v>386</v>
      </c>
      <c r="D47" s="252" t="s">
        <v>461</v>
      </c>
      <c r="E47" s="246" t="s">
        <v>384</v>
      </c>
      <c r="F47" s="246" t="s">
        <v>775</v>
      </c>
      <c r="G47" s="324">
        <v>820</v>
      </c>
      <c r="H47" s="226"/>
      <c r="I47" s="188"/>
      <c r="J47" s="188"/>
      <c r="K47" s="188"/>
      <c r="L47" s="188"/>
      <c r="M47" s="188"/>
      <c r="N47" s="188"/>
      <c r="O47" s="188"/>
      <c r="P47" s="188"/>
      <c r="Q47" s="188"/>
      <c r="R47" s="188"/>
      <c r="S47" s="188"/>
      <c r="T47" s="188"/>
      <c r="U47" s="188"/>
      <c r="V47" s="203"/>
      <c r="W47" s="203"/>
    </row>
    <row r="48" spans="1:23" ht="14" customHeight="1">
      <c r="A48" s="329" t="s">
        <v>609</v>
      </c>
      <c r="B48" s="246" t="s">
        <v>459</v>
      </c>
      <c r="C48" s="246" t="s">
        <v>460</v>
      </c>
      <c r="D48" s="252" t="s">
        <v>464</v>
      </c>
      <c r="E48" s="246" t="s">
        <v>384</v>
      </c>
      <c r="F48" s="246" t="s">
        <v>391</v>
      </c>
      <c r="G48" s="324">
        <v>12000</v>
      </c>
      <c r="H48" s="191"/>
      <c r="I48" s="188"/>
      <c r="J48" s="188"/>
      <c r="K48" s="188"/>
      <c r="L48" s="188"/>
      <c r="M48" s="188"/>
      <c r="N48" s="188"/>
      <c r="O48" s="188"/>
      <c r="P48" s="188"/>
      <c r="Q48" s="188"/>
      <c r="R48" s="188"/>
      <c r="S48" s="188"/>
      <c r="T48" s="188"/>
      <c r="U48" s="188"/>
      <c r="V48" s="203"/>
      <c r="W48" s="203"/>
    </row>
    <row r="49" spans="1:23" ht="14" customHeight="1">
      <c r="A49" s="329" t="s">
        <v>609</v>
      </c>
      <c r="B49" s="246" t="s">
        <v>459</v>
      </c>
      <c r="C49" s="246" t="s">
        <v>386</v>
      </c>
      <c r="D49" s="252" t="s">
        <v>464</v>
      </c>
      <c r="E49" s="246" t="s">
        <v>384</v>
      </c>
      <c r="F49" s="246" t="s">
        <v>775</v>
      </c>
      <c r="G49" s="324">
        <v>650</v>
      </c>
      <c r="H49" s="191"/>
      <c r="I49" s="188"/>
      <c r="J49" s="188"/>
      <c r="K49" s="188"/>
      <c r="L49" s="188"/>
      <c r="M49" s="188"/>
      <c r="N49" s="188"/>
      <c r="O49" s="188"/>
      <c r="P49" s="188"/>
      <c r="Q49" s="188"/>
      <c r="R49" s="188"/>
      <c r="S49" s="188"/>
      <c r="T49" s="188"/>
      <c r="U49" s="188"/>
      <c r="V49" s="203"/>
      <c r="W49" s="203"/>
    </row>
    <row r="50" spans="1:23" ht="14" customHeight="1">
      <c r="A50" s="329" t="s">
        <v>609</v>
      </c>
      <c r="B50" s="246" t="s">
        <v>459</v>
      </c>
      <c r="C50" s="246" t="s">
        <v>460</v>
      </c>
      <c r="D50" s="252" t="s">
        <v>467</v>
      </c>
      <c r="E50" s="246" t="s">
        <v>384</v>
      </c>
      <c r="F50" s="246" t="s">
        <v>391</v>
      </c>
      <c r="G50" s="324">
        <v>11500</v>
      </c>
      <c r="H50" s="191"/>
      <c r="I50" s="188"/>
      <c r="J50" s="188"/>
      <c r="K50" s="188"/>
      <c r="L50" s="188"/>
      <c r="M50" s="188"/>
      <c r="N50" s="188"/>
      <c r="O50" s="188"/>
      <c r="P50" s="188"/>
      <c r="Q50" s="188"/>
      <c r="R50" s="188"/>
      <c r="S50" s="188"/>
      <c r="T50" s="188"/>
      <c r="U50" s="188"/>
      <c r="V50" s="203"/>
      <c r="W50" s="203"/>
    </row>
    <row r="51" spans="1:23" ht="14" customHeight="1">
      <c r="A51" s="329" t="s">
        <v>609</v>
      </c>
      <c r="B51" s="246" t="s">
        <v>459</v>
      </c>
      <c r="C51" s="246" t="s">
        <v>386</v>
      </c>
      <c r="D51" s="252" t="s">
        <v>467</v>
      </c>
      <c r="E51" s="246" t="s">
        <v>384</v>
      </c>
      <c r="F51" s="246" t="s">
        <v>775</v>
      </c>
      <c r="G51" s="324">
        <v>575</v>
      </c>
      <c r="H51" s="191"/>
      <c r="I51" s="188"/>
      <c r="J51" s="188"/>
      <c r="K51" s="188"/>
      <c r="L51" s="188"/>
      <c r="M51" s="188"/>
      <c r="N51" s="188"/>
      <c r="O51" s="188"/>
      <c r="P51" s="188"/>
      <c r="Q51" s="188"/>
      <c r="R51" s="188"/>
      <c r="S51" s="188"/>
      <c r="T51" s="188"/>
      <c r="U51" s="188"/>
      <c r="V51" s="203"/>
      <c r="W51" s="203"/>
    </row>
    <row r="52" spans="1:23" ht="14" customHeight="1">
      <c r="A52" s="329" t="s">
        <v>609</v>
      </c>
      <c r="B52" s="246" t="s">
        <v>459</v>
      </c>
      <c r="C52" s="246" t="s">
        <v>460</v>
      </c>
      <c r="D52" s="252" t="s">
        <v>604</v>
      </c>
      <c r="E52" s="246" t="s">
        <v>384</v>
      </c>
      <c r="F52" s="246" t="s">
        <v>391</v>
      </c>
      <c r="G52" s="324">
        <v>41270</v>
      </c>
      <c r="H52" s="191" t="s">
        <v>610</v>
      </c>
      <c r="I52" s="188"/>
      <c r="J52" s="190"/>
      <c r="K52" s="188"/>
      <c r="L52" s="188"/>
      <c r="M52" s="188"/>
      <c r="N52" s="188"/>
      <c r="O52" s="188"/>
      <c r="P52" s="188"/>
      <c r="Q52" s="188"/>
      <c r="R52" s="188"/>
      <c r="S52" s="188"/>
      <c r="T52" s="188"/>
      <c r="U52" s="188"/>
      <c r="V52" s="203"/>
      <c r="W52" s="203"/>
    </row>
    <row r="53" spans="1:23">
      <c r="A53" s="331" t="s">
        <v>609</v>
      </c>
      <c r="B53" s="299" t="s">
        <v>459</v>
      </c>
      <c r="C53" s="299" t="s">
        <v>386</v>
      </c>
      <c r="D53" s="321" t="s">
        <v>604</v>
      </c>
      <c r="E53" s="299" t="s">
        <v>384</v>
      </c>
      <c r="F53" s="246" t="s">
        <v>775</v>
      </c>
      <c r="G53" s="325">
        <v>2030</v>
      </c>
      <c r="H53" s="221"/>
      <c r="I53" s="190"/>
      <c r="J53" s="188"/>
      <c r="K53" s="188"/>
      <c r="L53" s="188"/>
      <c r="M53" s="188"/>
      <c r="N53" s="188"/>
      <c r="O53" s="188"/>
      <c r="P53" s="188"/>
      <c r="Q53" s="188"/>
      <c r="R53" s="188"/>
      <c r="S53" s="188"/>
      <c r="T53" s="188"/>
      <c r="U53" s="188"/>
      <c r="V53" s="203"/>
      <c r="W53" s="203"/>
    </row>
    <row r="54" spans="1:23">
      <c r="A54" s="310" t="s">
        <v>611</v>
      </c>
      <c r="B54" s="330" t="s">
        <v>470</v>
      </c>
      <c r="C54" s="330" t="s">
        <v>471</v>
      </c>
      <c r="D54" s="318" t="s">
        <v>384</v>
      </c>
      <c r="E54" s="318" t="s">
        <v>384</v>
      </c>
      <c r="F54" s="330" t="s">
        <v>391</v>
      </c>
      <c r="G54" s="328">
        <v>764200</v>
      </c>
      <c r="H54" s="227"/>
      <c r="I54" s="188"/>
      <c r="J54" s="188"/>
      <c r="K54" s="188"/>
      <c r="L54" s="188"/>
      <c r="M54" s="188"/>
      <c r="N54" s="188"/>
      <c r="O54" s="188"/>
      <c r="P54" s="188"/>
      <c r="Q54" s="188"/>
      <c r="R54" s="188"/>
      <c r="S54" s="188"/>
      <c r="T54" s="188"/>
      <c r="U54" s="188"/>
      <c r="V54" s="203"/>
      <c r="W54" s="203"/>
    </row>
    <row r="55" spans="1:23">
      <c r="A55" s="310" t="s">
        <v>611</v>
      </c>
      <c r="B55" s="253" t="s">
        <v>470</v>
      </c>
      <c r="C55" s="253" t="s">
        <v>386</v>
      </c>
      <c r="D55" s="252" t="s">
        <v>384</v>
      </c>
      <c r="E55" s="252" t="s">
        <v>384</v>
      </c>
      <c r="F55" s="246" t="s">
        <v>775</v>
      </c>
      <c r="G55" s="324">
        <v>58320</v>
      </c>
      <c r="H55" s="227"/>
      <c r="I55" s="188"/>
      <c r="J55" s="188"/>
      <c r="K55" s="188"/>
      <c r="L55" s="188"/>
      <c r="M55" s="188"/>
      <c r="N55" s="188"/>
      <c r="O55" s="188"/>
      <c r="P55" s="188"/>
      <c r="Q55" s="188"/>
      <c r="R55" s="188"/>
      <c r="S55" s="188"/>
      <c r="T55" s="188"/>
      <c r="U55" s="188"/>
      <c r="V55" s="203"/>
      <c r="W55" s="203"/>
    </row>
    <row r="56" spans="1:23">
      <c r="A56" s="310" t="s">
        <v>612</v>
      </c>
      <c r="B56" s="253" t="s">
        <v>470</v>
      </c>
      <c r="C56" s="252" t="s">
        <v>478</v>
      </c>
      <c r="D56" s="246" t="s">
        <v>384</v>
      </c>
      <c r="E56" s="252" t="s">
        <v>384</v>
      </c>
      <c r="F56" s="253" t="s">
        <v>391</v>
      </c>
      <c r="G56" s="311">
        <v>400000</v>
      </c>
      <c r="H56" s="191"/>
      <c r="I56" s="188"/>
      <c r="J56" s="188"/>
      <c r="K56" s="188"/>
      <c r="L56" s="188"/>
      <c r="M56" s="188"/>
      <c r="N56" s="188"/>
      <c r="O56" s="188"/>
      <c r="P56" s="188"/>
      <c r="Q56" s="188"/>
      <c r="R56" s="188"/>
      <c r="S56" s="188"/>
      <c r="T56" s="188"/>
      <c r="U56" s="188"/>
      <c r="V56" s="203"/>
      <c r="W56" s="203"/>
    </row>
    <row r="57" spans="1:23">
      <c r="A57" s="310" t="s">
        <v>612</v>
      </c>
      <c r="B57" s="253" t="s">
        <v>470</v>
      </c>
      <c r="C57" s="252" t="s">
        <v>386</v>
      </c>
      <c r="D57" s="246" t="s">
        <v>384</v>
      </c>
      <c r="E57" s="252" t="s">
        <v>384</v>
      </c>
      <c r="F57" s="246" t="s">
        <v>775</v>
      </c>
      <c r="G57" s="311">
        <v>12121.212121212122</v>
      </c>
      <c r="H57" s="191"/>
      <c r="I57" s="188"/>
      <c r="J57" s="188"/>
      <c r="K57" s="188"/>
      <c r="L57" s="188"/>
      <c r="M57" s="188"/>
      <c r="N57" s="188"/>
      <c r="O57" s="188"/>
      <c r="P57" s="188"/>
      <c r="Q57" s="188"/>
      <c r="R57" s="188"/>
      <c r="S57" s="188"/>
      <c r="T57" s="188"/>
      <c r="U57" s="188"/>
      <c r="V57" s="203"/>
      <c r="W57" s="203"/>
    </row>
    <row r="58" spans="1:23">
      <c r="A58" s="310" t="s">
        <v>613</v>
      </c>
      <c r="B58" s="253" t="s">
        <v>470</v>
      </c>
      <c r="C58" s="252" t="s">
        <v>481</v>
      </c>
      <c r="D58" s="246" t="s">
        <v>384</v>
      </c>
      <c r="E58" s="252" t="s">
        <v>384</v>
      </c>
      <c r="F58" s="253" t="s">
        <v>391</v>
      </c>
      <c r="G58" s="311">
        <v>30000</v>
      </c>
      <c r="H58" s="191"/>
      <c r="I58" s="188"/>
      <c r="J58" s="188"/>
      <c r="K58" s="188"/>
      <c r="L58" s="188"/>
      <c r="M58" s="188"/>
      <c r="N58" s="188"/>
      <c r="O58" s="188"/>
      <c r="P58" s="188"/>
      <c r="Q58" s="188"/>
      <c r="R58" s="188"/>
      <c r="S58" s="188"/>
      <c r="T58" s="188"/>
      <c r="U58" s="188"/>
      <c r="V58" s="203"/>
      <c r="W58" s="203"/>
    </row>
    <row r="59" spans="1:23">
      <c r="A59" s="310" t="s">
        <v>613</v>
      </c>
      <c r="B59" s="253" t="s">
        <v>470</v>
      </c>
      <c r="C59" s="252" t="s">
        <v>386</v>
      </c>
      <c r="D59" s="246" t="s">
        <v>384</v>
      </c>
      <c r="E59" s="252" t="s">
        <v>384</v>
      </c>
      <c r="F59" s="246" t="s">
        <v>775</v>
      </c>
      <c r="G59" s="311">
        <v>1111.1111111111111</v>
      </c>
      <c r="H59" s="191"/>
      <c r="I59" s="188"/>
      <c r="J59" s="188"/>
      <c r="K59" s="188"/>
      <c r="L59" s="188"/>
      <c r="M59" s="188"/>
      <c r="N59" s="188"/>
      <c r="O59" s="188"/>
      <c r="P59" s="188"/>
      <c r="Q59" s="188"/>
      <c r="R59" s="188"/>
      <c r="S59" s="188"/>
      <c r="T59" s="188"/>
      <c r="U59" s="188"/>
      <c r="V59" s="203"/>
      <c r="W59" s="203"/>
    </row>
    <row r="60" spans="1:23">
      <c r="A60" s="310" t="s">
        <v>614</v>
      </c>
      <c r="B60" s="253" t="s">
        <v>470</v>
      </c>
      <c r="C60" s="252" t="s">
        <v>348</v>
      </c>
      <c r="D60" s="246" t="s">
        <v>384</v>
      </c>
      <c r="E60" s="252" t="s">
        <v>384</v>
      </c>
      <c r="F60" s="253" t="s">
        <v>391</v>
      </c>
      <c r="G60" s="311">
        <v>134000</v>
      </c>
      <c r="H60" s="191"/>
      <c r="I60" s="188"/>
      <c r="J60" s="188"/>
      <c r="K60" s="188"/>
      <c r="L60" s="188"/>
      <c r="M60" s="188"/>
      <c r="N60" s="188"/>
      <c r="O60" s="188"/>
      <c r="P60" s="188"/>
      <c r="Q60" s="188"/>
      <c r="R60" s="188"/>
      <c r="S60" s="188"/>
      <c r="T60" s="188"/>
      <c r="U60" s="188"/>
      <c r="V60" s="203"/>
      <c r="W60" s="203"/>
    </row>
    <row r="61" spans="1:23">
      <c r="A61" s="310" t="s">
        <v>614</v>
      </c>
      <c r="B61" s="253" t="s">
        <v>470</v>
      </c>
      <c r="C61" s="252" t="s">
        <v>386</v>
      </c>
      <c r="D61" s="246" t="s">
        <v>384</v>
      </c>
      <c r="E61" s="252" t="s">
        <v>384</v>
      </c>
      <c r="F61" s="246" t="s">
        <v>775</v>
      </c>
      <c r="G61" s="311">
        <v>4060.6060606060605</v>
      </c>
      <c r="H61" s="191"/>
      <c r="I61" s="188"/>
      <c r="J61" s="188"/>
      <c r="K61" s="188"/>
      <c r="L61" s="188"/>
      <c r="M61" s="188"/>
      <c r="N61" s="188"/>
      <c r="O61" s="188"/>
      <c r="P61" s="188"/>
      <c r="Q61" s="188"/>
      <c r="R61" s="188"/>
      <c r="S61" s="188"/>
      <c r="T61" s="188"/>
      <c r="U61" s="188"/>
      <c r="V61" s="203"/>
      <c r="W61" s="203"/>
    </row>
    <row r="62" spans="1:23">
      <c r="A62" s="310" t="s">
        <v>615</v>
      </c>
      <c r="B62" s="253" t="s">
        <v>470</v>
      </c>
      <c r="C62" s="252" t="s">
        <v>486</v>
      </c>
      <c r="D62" s="246" t="s">
        <v>384</v>
      </c>
      <c r="E62" s="252" t="s">
        <v>384</v>
      </c>
      <c r="F62" s="253" t="s">
        <v>776</v>
      </c>
      <c r="G62" s="311">
        <v>78000</v>
      </c>
      <c r="H62" s="191"/>
      <c r="I62" s="188"/>
      <c r="J62" s="188"/>
      <c r="K62" s="188"/>
      <c r="L62" s="188"/>
      <c r="M62" s="188"/>
      <c r="N62" s="188"/>
      <c r="O62" s="188"/>
      <c r="P62" s="188"/>
      <c r="Q62" s="188"/>
      <c r="R62" s="188"/>
      <c r="S62" s="188"/>
      <c r="T62" s="188"/>
      <c r="U62" s="188"/>
      <c r="V62" s="203"/>
      <c r="W62" s="203"/>
    </row>
    <row r="63" spans="1:23">
      <c r="A63" s="310" t="s">
        <v>615</v>
      </c>
      <c r="B63" s="253" t="s">
        <v>470</v>
      </c>
      <c r="C63" s="252" t="s">
        <v>386</v>
      </c>
      <c r="D63" s="246" t="s">
        <v>384</v>
      </c>
      <c r="E63" s="252" t="s">
        <v>384</v>
      </c>
      <c r="F63" s="246" t="s">
        <v>775</v>
      </c>
      <c r="G63" s="311">
        <v>377</v>
      </c>
      <c r="H63" s="191"/>
      <c r="I63" s="188"/>
      <c r="J63" s="188"/>
      <c r="K63" s="188"/>
      <c r="L63" s="188"/>
      <c r="M63" s="188"/>
      <c r="N63" s="188"/>
      <c r="O63" s="188"/>
      <c r="P63" s="188"/>
      <c r="Q63" s="188"/>
      <c r="R63" s="188"/>
      <c r="S63" s="188"/>
      <c r="T63" s="188"/>
      <c r="U63" s="188"/>
      <c r="V63" s="203"/>
      <c r="W63" s="203"/>
    </row>
    <row r="64" spans="1:23">
      <c r="A64" s="310" t="s">
        <v>616</v>
      </c>
      <c r="B64" s="253" t="s">
        <v>470</v>
      </c>
      <c r="C64" s="252" t="s">
        <v>489</v>
      </c>
      <c r="D64" s="246" t="s">
        <v>384</v>
      </c>
      <c r="E64" s="252" t="s">
        <v>384</v>
      </c>
      <c r="F64" s="253" t="s">
        <v>391</v>
      </c>
      <c r="G64" s="324">
        <v>28000</v>
      </c>
      <c r="H64" s="191"/>
      <c r="I64" s="188"/>
      <c r="J64" s="188"/>
      <c r="K64" s="188"/>
      <c r="L64" s="188"/>
      <c r="M64" s="188"/>
      <c r="N64" s="188"/>
      <c r="O64" s="188"/>
      <c r="P64" s="188"/>
      <c r="Q64" s="188"/>
      <c r="R64" s="188"/>
      <c r="S64" s="188"/>
      <c r="T64" s="188"/>
      <c r="U64" s="188"/>
      <c r="V64" s="203"/>
      <c r="W64" s="203"/>
    </row>
    <row r="65" spans="1:23">
      <c r="A65" s="310" t="s">
        <v>616</v>
      </c>
      <c r="B65" s="253" t="s">
        <v>470</v>
      </c>
      <c r="C65" s="252" t="s">
        <v>489</v>
      </c>
      <c r="D65" s="246" t="s">
        <v>384</v>
      </c>
      <c r="E65" s="252" t="s">
        <v>384</v>
      </c>
      <c r="F65" s="253" t="s">
        <v>776</v>
      </c>
      <c r="G65" s="324">
        <v>11000</v>
      </c>
      <c r="H65" s="191"/>
      <c r="I65" s="188"/>
      <c r="J65" s="188"/>
      <c r="K65" s="188"/>
      <c r="L65" s="188"/>
      <c r="M65" s="188"/>
      <c r="N65" s="188"/>
      <c r="O65" s="188"/>
      <c r="P65" s="188"/>
      <c r="Q65" s="188"/>
      <c r="R65" s="188"/>
      <c r="S65" s="188"/>
      <c r="T65" s="188"/>
      <c r="U65" s="188"/>
      <c r="V65" s="203"/>
      <c r="W65" s="203"/>
    </row>
    <row r="66" spans="1:23">
      <c r="A66" s="310" t="s">
        <v>616</v>
      </c>
      <c r="B66" s="253" t="s">
        <v>470</v>
      </c>
      <c r="C66" s="252" t="s">
        <v>489</v>
      </c>
      <c r="D66" s="246" t="s">
        <v>384</v>
      </c>
      <c r="E66" s="252" t="s">
        <v>384</v>
      </c>
      <c r="F66" s="253" t="s">
        <v>778</v>
      </c>
      <c r="G66" s="324">
        <v>250</v>
      </c>
      <c r="H66" s="191"/>
      <c r="I66" s="188"/>
      <c r="J66" s="188"/>
      <c r="K66" s="188"/>
      <c r="L66" s="188"/>
      <c r="M66" s="188"/>
      <c r="N66" s="188"/>
      <c r="O66" s="188"/>
      <c r="P66" s="188"/>
      <c r="Q66" s="188"/>
      <c r="R66" s="188"/>
      <c r="S66" s="188"/>
      <c r="T66" s="188"/>
      <c r="U66" s="188"/>
      <c r="V66" s="203"/>
      <c r="W66" s="203"/>
    </row>
    <row r="67" spans="1:23">
      <c r="A67" s="310" t="s">
        <v>616</v>
      </c>
      <c r="B67" s="253" t="s">
        <v>470</v>
      </c>
      <c r="C67" s="252" t="s">
        <v>386</v>
      </c>
      <c r="D67" s="246" t="s">
        <v>384</v>
      </c>
      <c r="E67" s="252" t="s">
        <v>384</v>
      </c>
      <c r="F67" s="246" t="s">
        <v>775</v>
      </c>
      <c r="G67" s="324">
        <v>2200</v>
      </c>
      <c r="H67" s="191"/>
      <c r="I67" s="190"/>
      <c r="J67" s="188"/>
      <c r="K67" s="188"/>
      <c r="L67" s="188"/>
      <c r="M67" s="188"/>
      <c r="N67" s="188"/>
      <c r="O67" s="188"/>
      <c r="P67" s="188"/>
      <c r="Q67" s="188"/>
      <c r="R67" s="188"/>
      <c r="S67" s="188"/>
      <c r="T67" s="188"/>
      <c r="U67" s="188"/>
      <c r="V67" s="203"/>
      <c r="W67" s="203"/>
    </row>
    <row r="68" spans="1:23">
      <c r="A68" s="332" t="s">
        <v>617</v>
      </c>
      <c r="B68" s="333" t="s">
        <v>470</v>
      </c>
      <c r="C68" s="321" t="s">
        <v>386</v>
      </c>
      <c r="D68" s="299" t="s">
        <v>604</v>
      </c>
      <c r="E68" s="299" t="s">
        <v>384</v>
      </c>
      <c r="F68" s="299" t="s">
        <v>775</v>
      </c>
      <c r="G68" s="323">
        <v>62000</v>
      </c>
      <c r="H68" s="191"/>
      <c r="I68" s="188"/>
      <c r="J68" s="188"/>
      <c r="K68" s="188"/>
      <c r="L68" s="188"/>
      <c r="M68" s="188"/>
      <c r="N68" s="188"/>
      <c r="O68" s="188"/>
      <c r="P68" s="188"/>
      <c r="Q68" s="188"/>
      <c r="R68" s="188"/>
      <c r="S68" s="188"/>
      <c r="T68" s="188"/>
      <c r="U68" s="188"/>
      <c r="V68" s="203"/>
      <c r="W68" s="203"/>
    </row>
    <row r="69" spans="1:23">
      <c r="A69" s="310" t="s">
        <v>618</v>
      </c>
      <c r="B69" s="253" t="s">
        <v>492</v>
      </c>
      <c r="C69" s="252" t="s">
        <v>493</v>
      </c>
      <c r="D69" s="318" t="s">
        <v>619</v>
      </c>
      <c r="E69" s="252" t="s">
        <v>384</v>
      </c>
      <c r="F69" s="253" t="s">
        <v>778</v>
      </c>
      <c r="G69" s="324">
        <v>582</v>
      </c>
      <c r="H69" s="191" t="s">
        <v>620</v>
      </c>
      <c r="I69" s="189"/>
      <c r="J69" s="188"/>
      <c r="K69" s="188"/>
      <c r="L69" s="188"/>
      <c r="M69" s="188"/>
      <c r="N69" s="188"/>
      <c r="O69" s="188"/>
      <c r="P69" s="188"/>
      <c r="Q69" s="188"/>
      <c r="R69" s="188"/>
      <c r="S69" s="188"/>
      <c r="T69" s="188"/>
      <c r="U69" s="188"/>
      <c r="V69" s="203"/>
      <c r="W69" s="203"/>
    </row>
    <row r="70" spans="1:23">
      <c r="A70" s="310" t="s">
        <v>618</v>
      </c>
      <c r="B70" s="253" t="s">
        <v>492</v>
      </c>
      <c r="C70" s="252" t="s">
        <v>493</v>
      </c>
      <c r="D70" s="253" t="s">
        <v>384</v>
      </c>
      <c r="E70" s="252" t="s">
        <v>384</v>
      </c>
      <c r="F70" s="253" t="s">
        <v>776</v>
      </c>
      <c r="G70" s="324">
        <v>120000</v>
      </c>
      <c r="H70" s="191"/>
      <c r="I70" s="188"/>
      <c r="J70" s="188"/>
      <c r="K70" s="188"/>
      <c r="L70" s="188"/>
      <c r="M70" s="188"/>
      <c r="N70" s="188"/>
      <c r="O70" s="188"/>
      <c r="P70" s="188"/>
      <c r="Q70" s="188"/>
      <c r="R70" s="188"/>
      <c r="S70" s="188"/>
      <c r="T70" s="188"/>
      <c r="U70" s="188"/>
      <c r="V70" s="203"/>
      <c r="W70" s="203"/>
    </row>
    <row r="71" spans="1:23">
      <c r="A71" s="310" t="s">
        <v>618</v>
      </c>
      <c r="B71" s="253" t="s">
        <v>492</v>
      </c>
      <c r="C71" s="252" t="s">
        <v>493</v>
      </c>
      <c r="D71" s="253" t="s">
        <v>384</v>
      </c>
      <c r="E71" s="252" t="s">
        <v>384</v>
      </c>
      <c r="F71" s="253" t="s">
        <v>431</v>
      </c>
      <c r="G71" s="324">
        <v>10000</v>
      </c>
      <c r="H71" s="224"/>
      <c r="I71" s="206"/>
      <c r="J71" s="188"/>
      <c r="K71" s="188"/>
      <c r="L71" s="188"/>
      <c r="M71" s="188"/>
      <c r="N71" s="188"/>
      <c r="O71" s="188"/>
      <c r="P71" s="188"/>
      <c r="Q71" s="188"/>
      <c r="R71" s="188"/>
      <c r="S71" s="188"/>
      <c r="T71" s="188"/>
      <c r="U71" s="188"/>
      <c r="V71" s="203"/>
      <c r="W71" s="203"/>
    </row>
    <row r="72" spans="1:23">
      <c r="A72" s="310" t="s">
        <v>618</v>
      </c>
      <c r="B72" s="253" t="s">
        <v>492</v>
      </c>
      <c r="C72" s="252" t="s">
        <v>386</v>
      </c>
      <c r="D72" s="316" t="s">
        <v>384</v>
      </c>
      <c r="E72" s="252" t="s">
        <v>384</v>
      </c>
      <c r="F72" s="246" t="s">
        <v>775</v>
      </c>
      <c r="G72" s="324">
        <f>'[1]2.3.1 By Intervention'!I75</f>
        <v>580</v>
      </c>
      <c r="H72" s="334" t="s">
        <v>621</v>
      </c>
      <c r="I72" s="188"/>
      <c r="J72" s="188"/>
      <c r="K72" s="188"/>
      <c r="L72" s="188"/>
      <c r="M72" s="188"/>
      <c r="N72" s="188"/>
      <c r="O72" s="188"/>
      <c r="P72" s="188"/>
      <c r="Q72" s="188"/>
      <c r="R72" s="188"/>
      <c r="S72" s="188"/>
      <c r="T72" s="188"/>
      <c r="U72" s="188"/>
      <c r="V72" s="203"/>
      <c r="W72" s="203"/>
    </row>
    <row r="73" spans="1:23">
      <c r="A73" s="310" t="s">
        <v>622</v>
      </c>
      <c r="B73" s="253" t="s">
        <v>492</v>
      </c>
      <c r="C73" s="252" t="s">
        <v>497</v>
      </c>
      <c r="D73" s="316" t="s">
        <v>619</v>
      </c>
      <c r="E73" s="252" t="s">
        <v>384</v>
      </c>
      <c r="F73" s="253" t="s">
        <v>778</v>
      </c>
      <c r="G73" s="324">
        <v>380</v>
      </c>
      <c r="H73" s="191"/>
      <c r="I73" s="188"/>
      <c r="J73" s="206"/>
      <c r="K73" s="206"/>
      <c r="L73" s="206"/>
      <c r="M73" s="206"/>
      <c r="N73" s="206"/>
      <c r="O73" s="206"/>
      <c r="P73" s="206"/>
      <c r="Q73" s="206"/>
      <c r="R73" s="206"/>
      <c r="S73" s="206"/>
      <c r="T73" s="206"/>
      <c r="U73" s="206"/>
      <c r="V73" s="206"/>
      <c r="W73" s="206"/>
    </row>
    <row r="74" spans="1:23">
      <c r="A74" s="310" t="s">
        <v>622</v>
      </c>
      <c r="B74" s="253" t="s">
        <v>492</v>
      </c>
      <c r="C74" s="252" t="s">
        <v>386</v>
      </c>
      <c r="D74" s="316" t="s">
        <v>384</v>
      </c>
      <c r="E74" s="252" t="s">
        <v>384</v>
      </c>
      <c r="F74" s="246" t="s">
        <v>775</v>
      </c>
      <c r="G74" s="324">
        <f>'[1]2.3.1 By Intervention'!I77</f>
        <v>375</v>
      </c>
      <c r="H74" s="191"/>
      <c r="I74" s="188"/>
      <c r="J74" s="188"/>
      <c r="K74" s="188"/>
      <c r="L74" s="188"/>
      <c r="M74" s="188"/>
      <c r="N74" s="188"/>
      <c r="O74" s="188"/>
      <c r="P74" s="188"/>
      <c r="Q74" s="188"/>
      <c r="R74" s="188"/>
      <c r="S74" s="188"/>
      <c r="T74" s="188"/>
      <c r="U74" s="188"/>
      <c r="V74" s="203"/>
      <c r="W74" s="203"/>
    </row>
    <row r="75" spans="1:23">
      <c r="A75" s="253" t="s">
        <v>623</v>
      </c>
      <c r="B75" s="253" t="s">
        <v>492</v>
      </c>
      <c r="C75" s="253" t="s">
        <v>353</v>
      </c>
      <c r="D75" s="253" t="s">
        <v>619</v>
      </c>
      <c r="E75" s="253" t="s">
        <v>384</v>
      </c>
      <c r="F75" s="253" t="s">
        <v>778</v>
      </c>
      <c r="G75" s="253">
        <v>80</v>
      </c>
      <c r="H75" s="228"/>
      <c r="I75" s="188"/>
      <c r="J75" s="188"/>
      <c r="K75" s="188"/>
      <c r="L75" s="188"/>
      <c r="M75" s="188"/>
      <c r="N75" s="188"/>
      <c r="O75" s="188"/>
      <c r="P75" s="188"/>
      <c r="Q75" s="188"/>
      <c r="R75" s="188"/>
      <c r="S75" s="188"/>
      <c r="T75" s="188"/>
      <c r="U75" s="188"/>
      <c r="V75" s="203"/>
      <c r="W75" s="203"/>
    </row>
    <row r="76" spans="1:23">
      <c r="A76" s="253" t="s">
        <v>623</v>
      </c>
      <c r="B76" s="253" t="s">
        <v>492</v>
      </c>
      <c r="C76" s="253" t="s">
        <v>386</v>
      </c>
      <c r="D76" s="253" t="s">
        <v>384</v>
      </c>
      <c r="E76" s="253" t="s">
        <v>384</v>
      </c>
      <c r="F76" s="246" t="s">
        <v>775</v>
      </c>
      <c r="G76" s="253">
        <v>68</v>
      </c>
      <c r="H76" s="229"/>
      <c r="I76" s="188"/>
      <c r="J76" s="188"/>
      <c r="K76" s="188"/>
      <c r="L76" s="188"/>
      <c r="M76" s="188"/>
      <c r="N76" s="188"/>
      <c r="O76" s="188"/>
      <c r="P76" s="188"/>
      <c r="Q76" s="188"/>
      <c r="R76" s="188"/>
      <c r="S76" s="188"/>
      <c r="T76" s="188"/>
      <c r="U76" s="188"/>
      <c r="V76" s="203"/>
      <c r="W76" s="203"/>
    </row>
    <row r="77" spans="1:23">
      <c r="A77" s="253" t="s">
        <v>624</v>
      </c>
      <c r="B77" s="253" t="s">
        <v>492</v>
      </c>
      <c r="C77" s="253" t="s">
        <v>502</v>
      </c>
      <c r="D77" s="253" t="s">
        <v>619</v>
      </c>
      <c r="E77" s="253" t="s">
        <v>384</v>
      </c>
      <c r="F77" s="253" t="s">
        <v>778</v>
      </c>
      <c r="G77" s="253">
        <v>480</v>
      </c>
      <c r="H77" s="229"/>
      <c r="I77" s="188"/>
      <c r="J77" s="188"/>
      <c r="K77" s="188"/>
      <c r="L77" s="188"/>
      <c r="M77" s="188"/>
      <c r="N77" s="188"/>
      <c r="O77" s="188"/>
      <c r="P77" s="188"/>
      <c r="Q77" s="188"/>
      <c r="R77" s="188"/>
      <c r="S77" s="188"/>
      <c r="T77" s="188"/>
      <c r="U77" s="188"/>
      <c r="V77" s="203"/>
      <c r="W77" s="203"/>
    </row>
    <row r="78" spans="1:23">
      <c r="A78" s="310" t="s">
        <v>624</v>
      </c>
      <c r="B78" s="253" t="s">
        <v>492</v>
      </c>
      <c r="C78" s="252" t="s">
        <v>502</v>
      </c>
      <c r="D78" s="316" t="s">
        <v>384</v>
      </c>
      <c r="E78" s="252" t="s">
        <v>384</v>
      </c>
      <c r="F78" s="253" t="s">
        <v>391</v>
      </c>
      <c r="G78" s="246">
        <v>22000</v>
      </c>
      <c r="H78" s="229"/>
      <c r="I78" s="190"/>
      <c r="J78" s="188"/>
      <c r="K78" s="188"/>
      <c r="L78" s="188"/>
      <c r="M78" s="188"/>
      <c r="N78" s="188"/>
      <c r="O78" s="188"/>
      <c r="P78" s="188"/>
      <c r="Q78" s="188"/>
      <c r="R78" s="188"/>
      <c r="S78" s="188"/>
      <c r="T78" s="188"/>
      <c r="U78" s="188"/>
      <c r="V78" s="203"/>
      <c r="W78" s="203"/>
    </row>
    <row r="79" spans="1:23">
      <c r="A79" s="310" t="s">
        <v>624</v>
      </c>
      <c r="B79" s="253" t="s">
        <v>492</v>
      </c>
      <c r="C79" s="252" t="s">
        <v>502</v>
      </c>
      <c r="D79" s="316" t="s">
        <v>384</v>
      </c>
      <c r="E79" s="252" t="s">
        <v>384</v>
      </c>
      <c r="F79" s="253" t="s">
        <v>431</v>
      </c>
      <c r="G79" s="246">
        <v>7250</v>
      </c>
      <c r="H79" s="229"/>
      <c r="I79" s="190"/>
      <c r="J79" s="188"/>
      <c r="K79" s="188"/>
      <c r="L79" s="188"/>
      <c r="M79" s="188"/>
      <c r="N79" s="188"/>
      <c r="O79" s="188"/>
      <c r="P79" s="188"/>
      <c r="Q79" s="188"/>
      <c r="R79" s="188"/>
      <c r="S79" s="188"/>
      <c r="T79" s="188"/>
      <c r="U79" s="188"/>
      <c r="V79" s="203"/>
      <c r="W79" s="203"/>
    </row>
    <row r="80" spans="1:23">
      <c r="A80" s="310" t="s">
        <v>624</v>
      </c>
      <c r="B80" s="253" t="s">
        <v>492</v>
      </c>
      <c r="C80" s="252" t="s">
        <v>386</v>
      </c>
      <c r="D80" s="316" t="s">
        <v>384</v>
      </c>
      <c r="E80" s="252" t="s">
        <v>384</v>
      </c>
      <c r="F80" s="246" t="s">
        <v>775</v>
      </c>
      <c r="G80" s="246">
        <v>225</v>
      </c>
      <c r="H80" s="229"/>
      <c r="I80" s="190"/>
      <c r="J80" s="188"/>
      <c r="K80" s="190"/>
      <c r="L80" s="188"/>
      <c r="M80" s="188"/>
      <c r="N80" s="188"/>
      <c r="O80" s="188"/>
      <c r="P80" s="188"/>
      <c r="Q80" s="188"/>
      <c r="R80" s="188"/>
      <c r="S80" s="188"/>
      <c r="T80" s="188"/>
      <c r="U80" s="188"/>
      <c r="V80" s="203"/>
      <c r="W80" s="203"/>
    </row>
    <row r="81" spans="1:23">
      <c r="A81" s="310" t="s">
        <v>625</v>
      </c>
      <c r="B81" s="253" t="s">
        <v>492</v>
      </c>
      <c r="C81" s="252" t="s">
        <v>505</v>
      </c>
      <c r="D81" s="316" t="s">
        <v>619</v>
      </c>
      <c r="E81" s="252" t="s">
        <v>384</v>
      </c>
      <c r="F81" s="253" t="s">
        <v>778</v>
      </c>
      <c r="G81" s="246">
        <v>375</v>
      </c>
      <c r="H81" s="229"/>
      <c r="I81" s="188"/>
      <c r="J81" s="188"/>
      <c r="K81" s="190"/>
      <c r="L81" s="188"/>
      <c r="M81" s="188"/>
      <c r="N81" s="188"/>
      <c r="O81" s="188"/>
      <c r="P81" s="188"/>
      <c r="Q81" s="188"/>
      <c r="R81" s="188"/>
      <c r="S81" s="188"/>
      <c r="T81" s="188"/>
      <c r="U81" s="188"/>
      <c r="V81" s="203"/>
      <c r="W81" s="203"/>
    </row>
    <row r="82" spans="1:23">
      <c r="A82" s="310" t="s">
        <v>625</v>
      </c>
      <c r="B82" s="253" t="s">
        <v>492</v>
      </c>
      <c r="C82" s="252" t="s">
        <v>505</v>
      </c>
      <c r="D82" s="316" t="s">
        <v>384</v>
      </c>
      <c r="E82" s="252" t="s">
        <v>384</v>
      </c>
      <c r="F82" s="253" t="s">
        <v>780</v>
      </c>
      <c r="G82" s="246">
        <v>540</v>
      </c>
      <c r="H82" s="229"/>
      <c r="I82" s="188"/>
      <c r="J82" s="188"/>
      <c r="K82" s="188"/>
      <c r="L82" s="188"/>
      <c r="M82" s="188"/>
      <c r="N82" s="188"/>
      <c r="O82" s="188"/>
      <c r="P82" s="188"/>
      <c r="Q82" s="188"/>
      <c r="R82" s="188"/>
      <c r="S82" s="188"/>
      <c r="T82" s="188"/>
      <c r="U82" s="188"/>
      <c r="V82" s="203"/>
      <c r="W82" s="203"/>
    </row>
    <row r="83" spans="1:23">
      <c r="A83" s="310" t="s">
        <v>625</v>
      </c>
      <c r="B83" s="253" t="s">
        <v>492</v>
      </c>
      <c r="C83" s="252" t="s">
        <v>386</v>
      </c>
      <c r="D83" s="316" t="s">
        <v>384</v>
      </c>
      <c r="E83" s="252" t="s">
        <v>384</v>
      </c>
      <c r="F83" s="246" t="s">
        <v>775</v>
      </c>
      <c r="G83" s="246">
        <v>400</v>
      </c>
      <c r="H83" s="229"/>
      <c r="I83" s="190"/>
      <c r="J83" s="188"/>
      <c r="K83" s="188"/>
      <c r="L83" s="188"/>
      <c r="M83" s="188"/>
      <c r="N83" s="188"/>
      <c r="O83" s="188"/>
      <c r="P83" s="188"/>
      <c r="Q83" s="188"/>
      <c r="R83" s="188"/>
      <c r="S83" s="188"/>
      <c r="T83" s="188"/>
      <c r="U83" s="188"/>
      <c r="V83" s="203"/>
      <c r="W83" s="203"/>
    </row>
    <row r="84" spans="1:23">
      <c r="A84" s="214" t="s">
        <v>626</v>
      </c>
      <c r="B84" s="218" t="s">
        <v>492</v>
      </c>
      <c r="C84" s="215" t="s">
        <v>627</v>
      </c>
      <c r="D84" s="223" t="s">
        <v>619</v>
      </c>
      <c r="E84" s="215" t="s">
        <v>384</v>
      </c>
      <c r="F84" s="218" t="s">
        <v>778</v>
      </c>
      <c r="G84" s="220" t="s">
        <v>628</v>
      </c>
      <c r="H84" s="229" t="s">
        <v>629</v>
      </c>
      <c r="I84" s="188"/>
      <c r="J84" s="188"/>
      <c r="K84" s="188"/>
      <c r="L84" s="188"/>
      <c r="M84" s="188"/>
      <c r="N84" s="188"/>
      <c r="O84" s="188"/>
      <c r="P84" s="188"/>
      <c r="Q84" s="188"/>
      <c r="R84" s="188"/>
      <c r="S84" s="188"/>
      <c r="T84" s="188"/>
      <c r="U84" s="188"/>
      <c r="V84" s="203"/>
      <c r="W84" s="203"/>
    </row>
    <row r="85" spans="1:23">
      <c r="A85" s="313" t="s">
        <v>630</v>
      </c>
      <c r="B85" s="253" t="s">
        <v>492</v>
      </c>
      <c r="C85" s="252" t="s">
        <v>386</v>
      </c>
      <c r="D85" s="316" t="s">
        <v>604</v>
      </c>
      <c r="E85" s="252" t="s">
        <v>384</v>
      </c>
      <c r="F85" s="299" t="s">
        <v>775</v>
      </c>
      <c r="G85" s="246">
        <v>1430</v>
      </c>
      <c r="H85" s="335" t="s">
        <v>621</v>
      </c>
      <c r="I85" s="188"/>
      <c r="J85" s="188"/>
      <c r="K85" s="188"/>
      <c r="L85" s="188"/>
      <c r="M85" s="188"/>
      <c r="N85" s="188"/>
      <c r="O85" s="188"/>
      <c r="P85" s="188"/>
      <c r="Q85" s="188"/>
      <c r="R85" s="188"/>
      <c r="S85" s="188"/>
      <c r="T85" s="188"/>
      <c r="U85" s="188"/>
      <c r="V85" s="203"/>
      <c r="W85" s="203"/>
    </row>
    <row r="86" spans="1:23">
      <c r="A86" s="329" t="s">
        <v>631</v>
      </c>
      <c r="B86" s="327" t="s">
        <v>508</v>
      </c>
      <c r="C86" s="327" t="s">
        <v>509</v>
      </c>
      <c r="D86" s="327" t="s">
        <v>384</v>
      </c>
      <c r="E86" s="327" t="s">
        <v>384</v>
      </c>
      <c r="F86" s="246" t="s">
        <v>775</v>
      </c>
      <c r="G86" s="328">
        <v>300</v>
      </c>
      <c r="H86" s="225" t="s">
        <v>632</v>
      </c>
      <c r="I86" s="205"/>
      <c r="J86" s="188"/>
      <c r="K86" s="188"/>
      <c r="L86" s="188"/>
      <c r="M86" s="188"/>
      <c r="N86" s="188"/>
      <c r="O86" s="188"/>
      <c r="P86" s="188"/>
      <c r="Q86" s="188"/>
      <c r="R86" s="188"/>
      <c r="S86" s="188"/>
      <c r="T86" s="188"/>
      <c r="U86" s="188"/>
      <c r="V86" s="203"/>
      <c r="W86" s="203"/>
    </row>
    <row r="87" spans="1:23">
      <c r="A87" s="329" t="s">
        <v>631</v>
      </c>
      <c r="B87" s="246" t="s">
        <v>508</v>
      </c>
      <c r="C87" s="246" t="s">
        <v>386</v>
      </c>
      <c r="D87" s="246" t="s">
        <v>384</v>
      </c>
      <c r="E87" s="246" t="s">
        <v>384</v>
      </c>
      <c r="F87" s="246" t="s">
        <v>775</v>
      </c>
      <c r="G87" s="324">
        <v>300</v>
      </c>
      <c r="H87" s="221"/>
      <c r="I87" s="205"/>
      <c r="J87" s="188"/>
      <c r="K87" s="188"/>
      <c r="L87" s="188"/>
      <c r="M87" s="188"/>
      <c r="N87" s="188"/>
      <c r="O87" s="188"/>
      <c r="P87" s="188"/>
      <c r="Q87" s="188"/>
      <c r="R87" s="188"/>
      <c r="S87" s="188"/>
      <c r="T87" s="188"/>
      <c r="U87" s="188"/>
      <c r="V87" s="203"/>
      <c r="W87" s="203"/>
    </row>
    <row r="88" spans="1:23">
      <c r="A88" s="329" t="s">
        <v>633</v>
      </c>
      <c r="B88" s="246" t="s">
        <v>508</v>
      </c>
      <c r="C88" s="246" t="s">
        <v>512</v>
      </c>
      <c r="D88" s="246" t="s">
        <v>384</v>
      </c>
      <c r="E88" s="246" t="s">
        <v>384</v>
      </c>
      <c r="F88" s="246" t="s">
        <v>775</v>
      </c>
      <c r="G88" s="324">
        <v>60</v>
      </c>
      <c r="H88" s="221"/>
      <c r="I88" s="188"/>
      <c r="J88" s="205"/>
      <c r="K88" s="205"/>
      <c r="L88" s="205"/>
      <c r="M88" s="205"/>
      <c r="N88" s="205"/>
      <c r="O88" s="205"/>
      <c r="P88" s="205"/>
      <c r="Q88" s="205"/>
      <c r="R88" s="205"/>
      <c r="S88" s="205"/>
      <c r="T88" s="205"/>
      <c r="U88" s="205"/>
      <c r="V88" s="204"/>
      <c r="W88" s="204"/>
    </row>
    <row r="89" spans="1:23">
      <c r="A89" s="329" t="s">
        <v>633</v>
      </c>
      <c r="B89" s="246" t="s">
        <v>508</v>
      </c>
      <c r="C89" s="246" t="s">
        <v>386</v>
      </c>
      <c r="D89" s="246" t="s">
        <v>384</v>
      </c>
      <c r="E89" s="246" t="s">
        <v>384</v>
      </c>
      <c r="F89" s="246" t="s">
        <v>775</v>
      </c>
      <c r="G89" s="324">
        <v>60</v>
      </c>
      <c r="H89" s="221"/>
      <c r="I89" s="188"/>
      <c r="J89" s="205"/>
      <c r="K89" s="205"/>
      <c r="L89" s="205"/>
      <c r="M89" s="205"/>
      <c r="N89" s="205"/>
      <c r="O89" s="205"/>
      <c r="P89" s="205"/>
      <c r="Q89" s="205"/>
      <c r="R89" s="205"/>
      <c r="S89" s="205"/>
      <c r="T89" s="205"/>
      <c r="U89" s="205"/>
      <c r="V89" s="204"/>
      <c r="W89" s="204"/>
    </row>
    <row r="90" spans="1:23">
      <c r="A90" s="329" t="s">
        <v>634</v>
      </c>
      <c r="B90" s="246" t="s">
        <v>508</v>
      </c>
      <c r="C90" s="246" t="s">
        <v>515</v>
      </c>
      <c r="D90" s="246" t="s">
        <v>384</v>
      </c>
      <c r="E90" s="246" t="s">
        <v>384</v>
      </c>
      <c r="F90" s="246" t="s">
        <v>775</v>
      </c>
      <c r="G90" s="324">
        <v>115</v>
      </c>
      <c r="H90" s="221"/>
      <c r="I90" s="188"/>
      <c r="J90" s="188"/>
      <c r="K90" s="205"/>
      <c r="L90" s="205"/>
      <c r="M90" s="205"/>
      <c r="N90" s="205"/>
      <c r="O90" s="205"/>
      <c r="P90" s="205"/>
      <c r="Q90" s="205"/>
      <c r="R90" s="205"/>
      <c r="S90" s="205"/>
      <c r="T90" s="205"/>
      <c r="U90" s="205"/>
      <c r="V90" s="204"/>
      <c r="W90" s="204"/>
    </row>
    <row r="91" spans="1:23">
      <c r="A91" s="329" t="s">
        <v>634</v>
      </c>
      <c r="B91" s="246" t="s">
        <v>508</v>
      </c>
      <c r="C91" s="246" t="s">
        <v>386</v>
      </c>
      <c r="D91" s="246" t="s">
        <v>384</v>
      </c>
      <c r="E91" s="246" t="s">
        <v>384</v>
      </c>
      <c r="F91" s="246" t="s">
        <v>775</v>
      </c>
      <c r="G91" s="324">
        <v>115</v>
      </c>
      <c r="H91" s="221"/>
      <c r="I91" s="188"/>
      <c r="J91" s="188"/>
      <c r="K91" s="205"/>
      <c r="L91" s="205"/>
      <c r="M91" s="205"/>
      <c r="N91" s="205"/>
      <c r="O91" s="205"/>
      <c r="P91" s="205"/>
      <c r="Q91" s="205"/>
      <c r="R91" s="205"/>
      <c r="S91" s="205"/>
      <c r="T91" s="205"/>
      <c r="U91" s="205"/>
      <c r="V91" s="204"/>
      <c r="W91" s="204"/>
    </row>
    <row r="92" spans="1:23">
      <c r="A92" s="217" t="s">
        <v>635</v>
      </c>
      <c r="B92" s="220" t="s">
        <v>508</v>
      </c>
      <c r="C92" s="220" t="s">
        <v>627</v>
      </c>
      <c r="D92" s="223" t="s">
        <v>604</v>
      </c>
      <c r="E92" s="220" t="s">
        <v>384</v>
      </c>
      <c r="F92" s="220" t="s">
        <v>775</v>
      </c>
      <c r="G92" s="219" t="s">
        <v>636</v>
      </c>
      <c r="H92" s="221"/>
      <c r="I92" s="188"/>
      <c r="J92" s="188"/>
      <c r="K92" s="205"/>
      <c r="L92" s="205"/>
      <c r="M92" s="205"/>
      <c r="N92" s="205"/>
      <c r="O92" s="205"/>
      <c r="P92" s="205"/>
      <c r="Q92" s="205"/>
      <c r="R92" s="205"/>
      <c r="S92" s="205"/>
      <c r="T92" s="205"/>
      <c r="U92" s="205"/>
      <c r="V92" s="204"/>
      <c r="W92" s="204"/>
    </row>
    <row r="93" spans="1:23">
      <c r="A93" s="331" t="s">
        <v>635</v>
      </c>
      <c r="B93" s="299" t="s">
        <v>508</v>
      </c>
      <c r="C93" s="299" t="s">
        <v>386</v>
      </c>
      <c r="D93" s="299" t="s">
        <v>604</v>
      </c>
      <c r="E93" s="299" t="s">
        <v>384</v>
      </c>
      <c r="F93" s="246" t="s">
        <v>775</v>
      </c>
      <c r="G93" s="325">
        <f>G87+G89+G91</f>
        <v>475</v>
      </c>
      <c r="H93" s="221"/>
      <c r="I93" s="188"/>
      <c r="J93" s="188"/>
      <c r="K93" s="205"/>
      <c r="L93" s="205"/>
      <c r="M93" s="205"/>
      <c r="N93" s="205"/>
      <c r="O93" s="205"/>
      <c r="P93" s="205"/>
      <c r="Q93" s="205"/>
      <c r="R93" s="205"/>
      <c r="S93" s="205"/>
      <c r="T93" s="205"/>
      <c r="U93" s="205"/>
      <c r="V93" s="204"/>
      <c r="W93" s="204"/>
    </row>
    <row r="94" spans="1:23">
      <c r="A94" s="317" t="s">
        <v>637</v>
      </c>
      <c r="B94" s="318" t="s">
        <v>382</v>
      </c>
      <c r="C94" s="318" t="s">
        <v>383</v>
      </c>
      <c r="D94" s="336" t="s">
        <v>384</v>
      </c>
      <c r="E94" s="336" t="s">
        <v>384</v>
      </c>
      <c r="F94" s="318" t="s">
        <v>780</v>
      </c>
      <c r="G94" s="337">
        <v>100</v>
      </c>
      <c r="H94" s="224"/>
      <c r="I94" s="206"/>
      <c r="J94" s="188"/>
      <c r="K94" s="205"/>
      <c r="L94" s="205"/>
      <c r="M94" s="205"/>
      <c r="N94" s="205"/>
      <c r="O94" s="205"/>
      <c r="P94" s="205"/>
      <c r="Q94" s="205"/>
      <c r="R94" s="205"/>
      <c r="S94" s="205"/>
      <c r="T94" s="205"/>
      <c r="U94" s="205"/>
      <c r="V94" s="204"/>
      <c r="W94" s="204"/>
    </row>
    <row r="95" spans="1:23">
      <c r="A95" s="310" t="s">
        <v>637</v>
      </c>
      <c r="B95" s="252" t="s">
        <v>382</v>
      </c>
      <c r="C95" s="252" t="s">
        <v>386</v>
      </c>
      <c r="D95" s="338" t="s">
        <v>384</v>
      </c>
      <c r="E95" s="338" t="s">
        <v>384</v>
      </c>
      <c r="F95" s="246" t="s">
        <v>775</v>
      </c>
      <c r="G95" s="339">
        <v>100</v>
      </c>
      <c r="H95" s="224"/>
      <c r="I95" s="206"/>
      <c r="J95" s="188"/>
      <c r="K95" s="205"/>
      <c r="L95" s="205"/>
      <c r="M95" s="205"/>
      <c r="N95" s="205"/>
      <c r="O95" s="205"/>
      <c r="P95" s="205"/>
      <c r="Q95" s="205"/>
      <c r="R95" s="205"/>
      <c r="S95" s="205"/>
      <c r="T95" s="205"/>
      <c r="U95" s="205"/>
      <c r="V95" s="204"/>
      <c r="W95" s="204"/>
    </row>
    <row r="96" spans="1:23">
      <c r="A96" s="329" t="s">
        <v>638</v>
      </c>
      <c r="B96" s="246" t="s">
        <v>382</v>
      </c>
      <c r="C96" s="246" t="s">
        <v>518</v>
      </c>
      <c r="D96" s="246" t="s">
        <v>384</v>
      </c>
      <c r="E96" s="246" t="s">
        <v>384</v>
      </c>
      <c r="F96" s="246" t="s">
        <v>775</v>
      </c>
      <c r="G96" s="324">
        <v>184</v>
      </c>
      <c r="H96" s="191"/>
      <c r="I96" s="188"/>
      <c r="J96" s="206"/>
      <c r="K96" s="206"/>
      <c r="L96" s="206"/>
      <c r="M96" s="206"/>
      <c r="N96" s="206"/>
      <c r="O96" s="206"/>
      <c r="P96" s="206"/>
      <c r="Q96" s="206"/>
      <c r="R96" s="206"/>
      <c r="S96" s="206"/>
      <c r="T96" s="206"/>
      <c r="U96" s="206"/>
      <c r="V96" s="206"/>
      <c r="W96" s="206"/>
    </row>
    <row r="97" spans="1:23">
      <c r="A97" s="329" t="s">
        <v>638</v>
      </c>
      <c r="B97" s="246" t="s">
        <v>382</v>
      </c>
      <c r="C97" s="246" t="s">
        <v>386</v>
      </c>
      <c r="D97" s="246" t="s">
        <v>384</v>
      </c>
      <c r="E97" s="246" t="s">
        <v>384</v>
      </c>
      <c r="F97" s="246" t="s">
        <v>775</v>
      </c>
      <c r="G97" s="324">
        <v>184</v>
      </c>
      <c r="H97" s="191"/>
      <c r="I97" s="188"/>
      <c r="J97" s="206"/>
      <c r="K97" s="206"/>
      <c r="L97" s="206"/>
      <c r="M97" s="206"/>
      <c r="N97" s="206"/>
      <c r="O97" s="206"/>
      <c r="P97" s="206"/>
      <c r="Q97" s="206"/>
      <c r="R97" s="206"/>
      <c r="S97" s="206"/>
      <c r="T97" s="206"/>
      <c r="U97" s="206"/>
      <c r="V97" s="206"/>
      <c r="W97" s="206"/>
    </row>
    <row r="98" spans="1:23">
      <c r="A98" s="329" t="s">
        <v>639</v>
      </c>
      <c r="B98" s="246" t="s">
        <v>382</v>
      </c>
      <c r="C98" s="246" t="s">
        <v>523</v>
      </c>
      <c r="D98" s="246" t="s">
        <v>384</v>
      </c>
      <c r="E98" s="246" t="s">
        <v>384</v>
      </c>
      <c r="F98" s="246" t="s">
        <v>775</v>
      </c>
      <c r="G98" s="324">
        <v>170</v>
      </c>
      <c r="H98" s="191"/>
      <c r="I98" s="188"/>
      <c r="J98" s="188"/>
      <c r="K98" s="188"/>
      <c r="L98" s="188"/>
      <c r="M98" s="188"/>
      <c r="N98" s="188"/>
      <c r="O98" s="188"/>
      <c r="P98" s="188"/>
      <c r="Q98" s="188"/>
      <c r="R98" s="188"/>
      <c r="S98" s="188"/>
      <c r="T98" s="188"/>
      <c r="U98" s="188"/>
      <c r="V98" s="203"/>
      <c r="W98" s="203"/>
    </row>
    <row r="99" spans="1:23">
      <c r="A99" s="329" t="s">
        <v>639</v>
      </c>
      <c r="B99" s="246" t="s">
        <v>382</v>
      </c>
      <c r="C99" s="246" t="s">
        <v>386</v>
      </c>
      <c r="D99" s="246" t="s">
        <v>384</v>
      </c>
      <c r="E99" s="246" t="s">
        <v>384</v>
      </c>
      <c r="F99" s="246" t="s">
        <v>775</v>
      </c>
      <c r="G99" s="324">
        <v>170</v>
      </c>
      <c r="H99" s="191"/>
      <c r="I99" s="188"/>
      <c r="J99" s="188"/>
      <c r="K99" s="188"/>
      <c r="L99" s="188"/>
      <c r="M99" s="188"/>
      <c r="N99" s="188"/>
      <c r="O99" s="188"/>
      <c r="P99" s="188"/>
      <c r="Q99" s="188"/>
      <c r="R99" s="188"/>
      <c r="S99" s="188"/>
      <c r="T99" s="188"/>
      <c r="U99" s="188"/>
      <c r="V99" s="203"/>
      <c r="W99" s="203"/>
    </row>
    <row r="100" spans="1:23">
      <c r="A100" s="329" t="s">
        <v>640</v>
      </c>
      <c r="B100" s="246" t="s">
        <v>382</v>
      </c>
      <c r="C100" s="246" t="s">
        <v>526</v>
      </c>
      <c r="D100" s="246" t="s">
        <v>384</v>
      </c>
      <c r="E100" s="246" t="s">
        <v>384</v>
      </c>
      <c r="F100" s="246" t="s">
        <v>778</v>
      </c>
      <c r="G100" s="324">
        <v>50</v>
      </c>
      <c r="H100" s="191"/>
      <c r="I100" s="188"/>
      <c r="J100" s="188"/>
      <c r="K100" s="188"/>
      <c r="L100" s="188"/>
      <c r="M100" s="188"/>
      <c r="N100" s="188"/>
      <c r="O100" s="188"/>
      <c r="P100" s="188"/>
      <c r="Q100" s="188"/>
      <c r="R100" s="188"/>
      <c r="S100" s="188"/>
      <c r="T100" s="188"/>
      <c r="U100" s="188"/>
      <c r="V100" s="203"/>
      <c r="W100" s="203"/>
    </row>
    <row r="101" spans="1:23">
      <c r="A101" s="329" t="s">
        <v>640</v>
      </c>
      <c r="B101" s="246" t="s">
        <v>382</v>
      </c>
      <c r="C101" s="246" t="s">
        <v>386</v>
      </c>
      <c r="D101" s="246" t="s">
        <v>384</v>
      </c>
      <c r="E101" s="246" t="s">
        <v>384</v>
      </c>
      <c r="F101" s="246" t="s">
        <v>775</v>
      </c>
      <c r="G101" s="324">
        <v>35</v>
      </c>
      <c r="H101" s="191"/>
      <c r="I101" s="188"/>
      <c r="J101" s="188"/>
      <c r="K101" s="188"/>
      <c r="L101" s="188"/>
      <c r="M101" s="188"/>
      <c r="N101" s="188"/>
      <c r="O101" s="188"/>
      <c r="P101" s="188"/>
      <c r="Q101" s="188"/>
      <c r="R101" s="188"/>
      <c r="S101" s="188"/>
      <c r="T101" s="188"/>
      <c r="U101" s="188"/>
      <c r="V101" s="203"/>
      <c r="W101" s="203"/>
    </row>
    <row r="102" spans="1:23">
      <c r="A102" s="329" t="s">
        <v>641</v>
      </c>
      <c r="B102" s="246" t="s">
        <v>382</v>
      </c>
      <c r="C102" s="246" t="s">
        <v>529</v>
      </c>
      <c r="D102" s="246" t="s">
        <v>530</v>
      </c>
      <c r="E102" s="246" t="s">
        <v>384</v>
      </c>
      <c r="F102" s="246" t="s">
        <v>531</v>
      </c>
      <c r="G102" s="324">
        <v>80</v>
      </c>
      <c r="H102" s="340"/>
      <c r="I102" s="188"/>
      <c r="J102" s="188"/>
      <c r="K102" s="188"/>
      <c r="L102" s="188"/>
      <c r="M102" s="188"/>
      <c r="N102" s="188"/>
      <c r="O102" s="188"/>
      <c r="P102" s="188"/>
      <c r="Q102" s="188"/>
      <c r="R102" s="188"/>
      <c r="S102" s="188"/>
      <c r="T102" s="188"/>
      <c r="U102" s="188"/>
      <c r="V102" s="203"/>
      <c r="W102" s="203"/>
    </row>
    <row r="103" spans="1:23">
      <c r="A103" s="329" t="s">
        <v>641</v>
      </c>
      <c r="B103" s="246" t="s">
        <v>382</v>
      </c>
      <c r="C103" s="246" t="s">
        <v>386</v>
      </c>
      <c r="D103" s="246" t="s">
        <v>530</v>
      </c>
      <c r="E103" s="246" t="s">
        <v>384</v>
      </c>
      <c r="F103" s="246" t="s">
        <v>775</v>
      </c>
      <c r="G103" s="324">
        <v>80</v>
      </c>
      <c r="H103" s="191" t="s">
        <v>532</v>
      </c>
      <c r="I103" s="188"/>
      <c r="J103" s="188"/>
      <c r="K103" s="188"/>
      <c r="L103" s="188"/>
      <c r="M103" s="188"/>
      <c r="N103" s="188"/>
      <c r="O103" s="188"/>
      <c r="P103" s="188"/>
      <c r="Q103" s="188"/>
      <c r="R103" s="188"/>
      <c r="S103" s="188"/>
      <c r="T103" s="188"/>
      <c r="U103" s="188"/>
      <c r="V103" s="203"/>
      <c r="W103" s="203"/>
    </row>
    <row r="104" spans="1:23">
      <c r="A104" s="329" t="s">
        <v>641</v>
      </c>
      <c r="B104" s="246" t="s">
        <v>382</v>
      </c>
      <c r="C104" s="246" t="s">
        <v>529</v>
      </c>
      <c r="D104" s="246" t="s">
        <v>533</v>
      </c>
      <c r="E104" s="246" t="s">
        <v>384</v>
      </c>
      <c r="F104" s="246" t="s">
        <v>781</v>
      </c>
      <c r="G104" s="324">
        <v>24</v>
      </c>
      <c r="H104" s="191"/>
      <c r="I104" s="188"/>
      <c r="J104" s="188"/>
      <c r="K104" s="188"/>
      <c r="L104" s="188"/>
      <c r="M104" s="188"/>
      <c r="N104" s="188"/>
      <c r="O104" s="188"/>
      <c r="P104" s="188"/>
      <c r="Q104" s="188"/>
      <c r="R104" s="188"/>
      <c r="S104" s="188"/>
      <c r="T104" s="188"/>
      <c r="U104" s="188"/>
      <c r="V104" s="203"/>
      <c r="W104" s="203"/>
    </row>
    <row r="105" spans="1:23">
      <c r="A105" s="329" t="s">
        <v>641</v>
      </c>
      <c r="B105" s="246" t="s">
        <v>382</v>
      </c>
      <c r="C105" s="246" t="s">
        <v>386</v>
      </c>
      <c r="D105" s="246" t="s">
        <v>533</v>
      </c>
      <c r="E105" s="246" t="s">
        <v>384</v>
      </c>
      <c r="F105" s="246" t="s">
        <v>775</v>
      </c>
      <c r="G105" s="324">
        <v>24</v>
      </c>
      <c r="H105" s="191" t="s">
        <v>534</v>
      </c>
      <c r="I105" s="190"/>
      <c r="J105" s="188"/>
      <c r="K105" s="188"/>
      <c r="L105" s="188"/>
      <c r="M105" s="188"/>
      <c r="N105" s="188"/>
      <c r="O105" s="188"/>
      <c r="P105" s="188"/>
      <c r="Q105" s="188"/>
      <c r="R105" s="188"/>
      <c r="S105" s="188"/>
      <c r="T105" s="188"/>
      <c r="U105" s="188"/>
      <c r="V105" s="203"/>
      <c r="W105" s="203"/>
    </row>
    <row r="106" spans="1:23">
      <c r="A106" s="331" t="s">
        <v>642</v>
      </c>
      <c r="B106" s="299" t="s">
        <v>382</v>
      </c>
      <c r="C106" s="299" t="s">
        <v>386</v>
      </c>
      <c r="D106" s="299" t="s">
        <v>604</v>
      </c>
      <c r="E106" s="299" t="s">
        <v>384</v>
      </c>
      <c r="F106" s="299" t="s">
        <v>775</v>
      </c>
      <c r="G106" s="325">
        <v>590</v>
      </c>
      <c r="H106" s="191"/>
      <c r="I106" s="188"/>
      <c r="J106" s="188"/>
      <c r="K106" s="188"/>
      <c r="L106" s="188"/>
      <c r="M106" s="188"/>
      <c r="N106" s="188"/>
      <c r="O106" s="188"/>
      <c r="P106" s="188"/>
      <c r="Q106" s="188"/>
      <c r="R106" s="188"/>
      <c r="S106" s="188"/>
      <c r="T106" s="188"/>
      <c r="U106" s="188"/>
      <c r="V106" s="203"/>
      <c r="W106" s="203"/>
    </row>
    <row r="107" spans="1:23">
      <c r="A107" s="329" t="s">
        <v>643</v>
      </c>
      <c r="B107" s="246" t="s">
        <v>540</v>
      </c>
      <c r="C107" s="246" t="s">
        <v>541</v>
      </c>
      <c r="D107" s="246" t="s">
        <v>619</v>
      </c>
      <c r="E107" s="246" t="s">
        <v>384</v>
      </c>
      <c r="F107" s="246" t="s">
        <v>778</v>
      </c>
      <c r="G107" s="324">
        <v>200</v>
      </c>
      <c r="H107" s="191"/>
      <c r="I107" s="188"/>
      <c r="J107" s="188"/>
      <c r="K107" s="188"/>
      <c r="L107" s="188"/>
      <c r="M107" s="188"/>
      <c r="N107" s="188"/>
      <c r="O107" s="188"/>
      <c r="P107" s="188"/>
      <c r="Q107" s="188"/>
      <c r="R107" s="188"/>
      <c r="S107" s="188"/>
      <c r="T107" s="188"/>
      <c r="U107" s="188"/>
      <c r="V107" s="203"/>
      <c r="W107" s="203"/>
    </row>
    <row r="108" spans="1:23">
      <c r="A108" s="329" t="s">
        <v>643</v>
      </c>
      <c r="B108" s="246" t="s">
        <v>540</v>
      </c>
      <c r="C108" s="246" t="s">
        <v>541</v>
      </c>
      <c r="D108" s="246" t="s">
        <v>384</v>
      </c>
      <c r="E108" s="246" t="s">
        <v>384</v>
      </c>
      <c r="F108" s="246" t="s">
        <v>775</v>
      </c>
      <c r="G108" s="324">
        <v>2100</v>
      </c>
      <c r="H108" s="191"/>
      <c r="I108" s="188"/>
      <c r="J108" s="188"/>
      <c r="K108" s="188"/>
      <c r="L108" s="188"/>
      <c r="M108" s="188"/>
      <c r="N108" s="188"/>
      <c r="O108" s="188"/>
      <c r="P108" s="188"/>
      <c r="Q108" s="188"/>
      <c r="R108" s="188"/>
      <c r="S108" s="188"/>
      <c r="T108" s="188"/>
      <c r="U108" s="188"/>
      <c r="V108" s="203"/>
      <c r="W108" s="203"/>
    </row>
    <row r="109" spans="1:23">
      <c r="A109" s="331" t="s">
        <v>643</v>
      </c>
      <c r="B109" s="299" t="s">
        <v>540</v>
      </c>
      <c r="C109" s="299" t="s">
        <v>386</v>
      </c>
      <c r="D109" s="299" t="s">
        <v>384</v>
      </c>
      <c r="E109" s="299" t="s">
        <v>384</v>
      </c>
      <c r="F109" s="246" t="s">
        <v>775</v>
      </c>
      <c r="G109" s="325">
        <f>'[1]2.3.1 By Intervention'!I109</f>
        <v>92100</v>
      </c>
      <c r="H109" s="221"/>
      <c r="I109" s="205"/>
      <c r="J109" s="188"/>
      <c r="K109" s="188"/>
      <c r="L109" s="188"/>
      <c r="M109" s="188"/>
      <c r="N109" s="188"/>
      <c r="O109" s="188"/>
      <c r="P109" s="188"/>
      <c r="Q109" s="188"/>
      <c r="R109" s="188"/>
      <c r="S109" s="188"/>
      <c r="T109" s="188"/>
      <c r="U109" s="188"/>
      <c r="V109" s="203"/>
      <c r="W109" s="203"/>
    </row>
    <row r="110" spans="1:23">
      <c r="A110" s="326" t="s">
        <v>644</v>
      </c>
      <c r="B110" s="327" t="s">
        <v>544</v>
      </c>
      <c r="C110" s="327" t="s">
        <v>329</v>
      </c>
      <c r="D110" s="327" t="s">
        <v>384</v>
      </c>
      <c r="E110" s="327" t="s">
        <v>384</v>
      </c>
      <c r="F110" s="327" t="s">
        <v>391</v>
      </c>
      <c r="G110" s="328">
        <v>15000</v>
      </c>
      <c r="H110" s="221"/>
      <c r="I110" s="188"/>
      <c r="J110" s="205"/>
      <c r="K110" s="205"/>
      <c r="L110" s="205"/>
      <c r="M110" s="205"/>
      <c r="N110" s="205"/>
      <c r="O110" s="205"/>
      <c r="P110" s="205"/>
      <c r="Q110" s="205"/>
      <c r="R110" s="205"/>
      <c r="S110" s="205"/>
      <c r="T110" s="205"/>
      <c r="U110" s="205"/>
      <c r="V110" s="204"/>
      <c r="W110" s="204"/>
    </row>
    <row r="111" spans="1:23">
      <c r="A111" s="329" t="s">
        <v>644</v>
      </c>
      <c r="B111" s="246" t="s">
        <v>544</v>
      </c>
      <c r="C111" s="246" t="s">
        <v>386</v>
      </c>
      <c r="D111" s="246" t="s">
        <v>384</v>
      </c>
      <c r="E111" s="246" t="s">
        <v>384</v>
      </c>
      <c r="F111" s="246" t="s">
        <v>775</v>
      </c>
      <c r="G111" s="324">
        <f>+G110/40</f>
        <v>375</v>
      </c>
      <c r="H111" s="221"/>
      <c r="I111" s="188"/>
      <c r="J111" s="190"/>
      <c r="K111" s="205"/>
      <c r="L111" s="205"/>
      <c r="M111" s="205"/>
      <c r="N111" s="205"/>
      <c r="O111" s="205"/>
      <c r="P111" s="205"/>
      <c r="Q111" s="205"/>
      <c r="R111" s="205"/>
      <c r="S111" s="205"/>
      <c r="T111" s="205"/>
      <c r="U111" s="205"/>
      <c r="V111" s="204"/>
      <c r="W111" s="204"/>
    </row>
    <row r="112" spans="1:23">
      <c r="A112" s="329" t="s">
        <v>645</v>
      </c>
      <c r="B112" s="246" t="s">
        <v>547</v>
      </c>
      <c r="C112" s="246" t="s">
        <v>329</v>
      </c>
      <c r="D112" s="246" t="s">
        <v>384</v>
      </c>
      <c r="E112" s="246" t="s">
        <v>384</v>
      </c>
      <c r="F112" s="246" t="s">
        <v>783</v>
      </c>
      <c r="G112" s="324">
        <v>1800</v>
      </c>
      <c r="H112" s="221"/>
      <c r="I112" s="188"/>
      <c r="J112" s="190"/>
      <c r="K112" s="205"/>
      <c r="L112" s="205"/>
      <c r="M112" s="205"/>
      <c r="N112" s="205"/>
      <c r="O112" s="205"/>
      <c r="P112" s="205"/>
      <c r="Q112" s="205"/>
      <c r="R112" s="205"/>
      <c r="S112" s="205"/>
      <c r="T112" s="205"/>
      <c r="U112" s="205"/>
      <c r="V112" s="204"/>
      <c r="W112" s="204"/>
    </row>
    <row r="113" spans="1:23">
      <c r="A113" s="329" t="s">
        <v>645</v>
      </c>
      <c r="B113" s="246" t="s">
        <v>547</v>
      </c>
      <c r="C113" s="246" t="s">
        <v>386</v>
      </c>
      <c r="D113" s="246" t="s">
        <v>384</v>
      </c>
      <c r="E113" s="246" t="s">
        <v>384</v>
      </c>
      <c r="F113" s="246" t="s">
        <v>775</v>
      </c>
      <c r="G113" s="324">
        <v>1480</v>
      </c>
      <c r="H113" s="221"/>
      <c r="I113" s="188"/>
      <c r="J113" s="188"/>
      <c r="K113" s="205"/>
      <c r="L113" s="205"/>
      <c r="M113" s="205"/>
      <c r="N113" s="205"/>
      <c r="O113" s="205"/>
      <c r="P113" s="205"/>
      <c r="Q113" s="205"/>
      <c r="R113" s="205"/>
      <c r="S113" s="205"/>
      <c r="T113" s="205"/>
      <c r="U113" s="205"/>
      <c r="V113" s="204"/>
      <c r="W113" s="204"/>
    </row>
    <row r="114" spans="1:23">
      <c r="A114" s="329" t="s">
        <v>646</v>
      </c>
      <c r="B114" s="246" t="s">
        <v>550</v>
      </c>
      <c r="C114" s="246" t="s">
        <v>329</v>
      </c>
      <c r="D114" s="246" t="s">
        <v>384</v>
      </c>
      <c r="E114" s="246" t="s">
        <v>384</v>
      </c>
      <c r="F114" s="246" t="s">
        <v>391</v>
      </c>
      <c r="G114" s="324">
        <v>1900</v>
      </c>
      <c r="H114" s="221"/>
      <c r="I114" s="190"/>
      <c r="J114" s="188"/>
      <c r="K114" s="205"/>
      <c r="L114" s="205"/>
      <c r="M114" s="205"/>
      <c r="N114" s="205"/>
      <c r="O114" s="205"/>
      <c r="P114" s="205"/>
      <c r="Q114" s="205"/>
      <c r="R114" s="205"/>
      <c r="S114" s="205"/>
      <c r="T114" s="205"/>
      <c r="U114" s="205"/>
      <c r="V114" s="204"/>
      <c r="W114" s="204"/>
    </row>
    <row r="115" spans="1:23">
      <c r="A115" s="329" t="s">
        <v>646</v>
      </c>
      <c r="B115" s="246" t="s">
        <v>550</v>
      </c>
      <c r="C115" s="246" t="s">
        <v>386</v>
      </c>
      <c r="D115" s="246" t="s">
        <v>384</v>
      </c>
      <c r="E115" s="246" t="s">
        <v>384</v>
      </c>
      <c r="F115" s="246" t="s">
        <v>775</v>
      </c>
      <c r="G115" s="324">
        <v>82</v>
      </c>
      <c r="H115" s="221"/>
      <c r="I115" s="188"/>
      <c r="J115" s="190"/>
      <c r="K115" s="205"/>
      <c r="L115" s="205"/>
      <c r="M115" s="205"/>
      <c r="N115" s="205"/>
      <c r="O115" s="205"/>
      <c r="P115" s="205"/>
      <c r="Q115" s="205"/>
      <c r="R115" s="205"/>
      <c r="S115" s="205"/>
      <c r="T115" s="205"/>
      <c r="U115" s="205"/>
      <c r="V115" s="204"/>
      <c r="W115" s="204"/>
    </row>
    <row r="116" spans="1:23">
      <c r="A116" s="329" t="s">
        <v>647</v>
      </c>
      <c r="B116" s="246" t="s">
        <v>553</v>
      </c>
      <c r="C116" s="246" t="s">
        <v>329</v>
      </c>
      <c r="D116" s="246" t="s">
        <v>384</v>
      </c>
      <c r="E116" s="246" t="s">
        <v>384</v>
      </c>
      <c r="F116" s="246" t="s">
        <v>782</v>
      </c>
      <c r="G116" s="324">
        <v>550000</v>
      </c>
      <c r="H116" s="221"/>
      <c r="I116" s="188"/>
      <c r="J116" s="188"/>
      <c r="K116" s="205"/>
      <c r="L116" s="205"/>
      <c r="M116" s="205"/>
      <c r="N116" s="205"/>
      <c r="O116" s="205"/>
      <c r="P116" s="205"/>
      <c r="Q116" s="205"/>
      <c r="R116" s="205"/>
      <c r="S116" s="205"/>
      <c r="T116" s="205"/>
      <c r="U116" s="205"/>
      <c r="V116" s="204"/>
      <c r="W116" s="204"/>
    </row>
    <row r="117" spans="1:23">
      <c r="A117" s="329" t="s">
        <v>647</v>
      </c>
      <c r="B117" s="246" t="s">
        <v>553</v>
      </c>
      <c r="C117" s="246" t="s">
        <v>386</v>
      </c>
      <c r="D117" s="246" t="s">
        <v>384</v>
      </c>
      <c r="E117" s="246" t="s">
        <v>384</v>
      </c>
      <c r="F117" s="246" t="s">
        <v>775</v>
      </c>
      <c r="G117" s="324">
        <v>2100</v>
      </c>
      <c r="H117" s="221"/>
      <c r="I117" s="188"/>
      <c r="J117" s="188"/>
      <c r="K117" s="205"/>
      <c r="L117" s="205"/>
      <c r="M117" s="205"/>
      <c r="N117" s="205"/>
      <c r="O117" s="205"/>
      <c r="P117" s="205"/>
      <c r="Q117" s="205"/>
      <c r="R117" s="205"/>
      <c r="S117" s="205"/>
      <c r="T117" s="205"/>
      <c r="U117" s="205"/>
      <c r="V117" s="204"/>
      <c r="W117" s="204"/>
    </row>
    <row r="118" spans="1:23">
      <c r="A118" s="329" t="s">
        <v>648</v>
      </c>
      <c r="B118" s="246" t="s">
        <v>556</v>
      </c>
      <c r="C118" s="246" t="s">
        <v>329</v>
      </c>
      <c r="D118" s="246" t="s">
        <v>384</v>
      </c>
      <c r="E118" s="246" t="s">
        <v>384</v>
      </c>
      <c r="F118" s="246" t="s">
        <v>783</v>
      </c>
      <c r="G118" s="324">
        <v>69</v>
      </c>
      <c r="H118" s="221"/>
      <c r="I118" s="188"/>
      <c r="J118" s="188"/>
      <c r="K118" s="205"/>
      <c r="L118" s="205"/>
      <c r="M118" s="205"/>
      <c r="N118" s="205"/>
      <c r="O118" s="205"/>
      <c r="P118" s="205"/>
      <c r="Q118" s="205"/>
      <c r="R118" s="205"/>
      <c r="S118" s="205"/>
      <c r="T118" s="205"/>
      <c r="U118" s="205"/>
      <c r="V118" s="204"/>
      <c r="W118" s="204"/>
    </row>
    <row r="119" spans="1:23">
      <c r="A119" s="329" t="s">
        <v>648</v>
      </c>
      <c r="B119" s="246" t="s">
        <v>556</v>
      </c>
      <c r="C119" s="246" t="s">
        <v>386</v>
      </c>
      <c r="D119" s="246" t="s">
        <v>384</v>
      </c>
      <c r="E119" s="246" t="s">
        <v>384</v>
      </c>
      <c r="F119" s="246" t="s">
        <v>775</v>
      </c>
      <c r="G119" s="324">
        <v>100</v>
      </c>
      <c r="H119" s="221"/>
      <c r="I119" s="188"/>
      <c r="J119" s="190"/>
      <c r="K119" s="205"/>
      <c r="L119" s="205"/>
      <c r="M119" s="205"/>
      <c r="N119" s="205"/>
      <c r="O119" s="205"/>
      <c r="P119" s="205"/>
      <c r="Q119" s="205"/>
      <c r="R119" s="205"/>
      <c r="S119" s="205"/>
      <c r="T119" s="205"/>
      <c r="U119" s="205"/>
      <c r="V119" s="204"/>
      <c r="W119" s="204"/>
    </row>
    <row r="120" spans="1:23">
      <c r="A120" s="329" t="s">
        <v>649</v>
      </c>
      <c r="B120" s="246" t="s">
        <v>559</v>
      </c>
      <c r="C120" s="246" t="s">
        <v>329</v>
      </c>
      <c r="D120" s="246" t="s">
        <v>384</v>
      </c>
      <c r="E120" s="246" t="s">
        <v>384</v>
      </c>
      <c r="F120" s="246" t="s">
        <v>783</v>
      </c>
      <c r="G120" s="324">
        <v>45</v>
      </c>
      <c r="H120" s="221"/>
      <c r="I120" s="188"/>
      <c r="J120" s="188"/>
      <c r="K120" s="205"/>
      <c r="L120" s="205"/>
      <c r="M120" s="205"/>
      <c r="N120" s="205"/>
      <c r="O120" s="205"/>
      <c r="P120" s="205"/>
      <c r="Q120" s="205"/>
      <c r="R120" s="205"/>
      <c r="S120" s="205"/>
      <c r="T120" s="205"/>
      <c r="U120" s="205"/>
      <c r="V120" s="204"/>
      <c r="W120" s="204"/>
    </row>
    <row r="121" spans="1:23">
      <c r="A121" s="331" t="s">
        <v>649</v>
      </c>
      <c r="B121" s="299" t="s">
        <v>559</v>
      </c>
      <c r="C121" s="299" t="s">
        <v>386</v>
      </c>
      <c r="D121" s="299" t="s">
        <v>384</v>
      </c>
      <c r="E121" s="299" t="s">
        <v>384</v>
      </c>
      <c r="F121" s="299" t="s">
        <v>775</v>
      </c>
      <c r="G121" s="325">
        <v>200</v>
      </c>
      <c r="H121" s="221"/>
      <c r="I121" s="188"/>
      <c r="J121" s="188"/>
      <c r="K121" s="205"/>
      <c r="L121" s="205"/>
      <c r="M121" s="205"/>
      <c r="N121" s="205"/>
      <c r="O121" s="205"/>
      <c r="P121" s="205"/>
      <c r="Q121" s="205"/>
      <c r="R121" s="205"/>
      <c r="S121" s="205"/>
      <c r="T121" s="205"/>
      <c r="U121" s="205"/>
      <c r="V121" s="204"/>
      <c r="W121" s="204"/>
    </row>
    <row r="122" spans="1:23">
      <c r="A122" s="329" t="s">
        <v>650</v>
      </c>
      <c r="B122" s="246" t="s">
        <v>562</v>
      </c>
      <c r="C122" s="246" t="s">
        <v>324</v>
      </c>
      <c r="D122" s="246" t="s">
        <v>384</v>
      </c>
      <c r="E122" s="246" t="s">
        <v>384</v>
      </c>
      <c r="F122" s="246" t="s">
        <v>783</v>
      </c>
      <c r="G122" s="324">
        <v>7000</v>
      </c>
      <c r="H122" s="221"/>
      <c r="I122" s="188"/>
      <c r="J122" s="188"/>
      <c r="K122" s="205"/>
      <c r="L122" s="205"/>
      <c r="M122" s="205"/>
      <c r="N122" s="205"/>
      <c r="O122" s="205"/>
      <c r="P122" s="205"/>
      <c r="Q122" s="205"/>
      <c r="R122" s="205"/>
      <c r="S122" s="205"/>
      <c r="T122" s="205"/>
      <c r="U122" s="205"/>
      <c r="V122" s="204"/>
      <c r="W122" s="204"/>
    </row>
    <row r="123" spans="1:23">
      <c r="A123" s="329" t="s">
        <v>650</v>
      </c>
      <c r="B123" s="246" t="s">
        <v>562</v>
      </c>
      <c r="C123" s="246" t="s">
        <v>386</v>
      </c>
      <c r="D123" s="246" t="s">
        <v>384</v>
      </c>
      <c r="E123" s="246" t="s">
        <v>384</v>
      </c>
      <c r="F123" s="246" t="s">
        <v>775</v>
      </c>
      <c r="G123" s="324">
        <v>36000</v>
      </c>
      <c r="H123" s="221"/>
      <c r="I123" s="188"/>
      <c r="J123" s="190"/>
      <c r="K123" s="205"/>
      <c r="L123" s="205"/>
      <c r="M123" s="205"/>
      <c r="N123" s="205"/>
      <c r="O123" s="205"/>
      <c r="P123" s="205"/>
      <c r="Q123" s="205"/>
      <c r="R123" s="205"/>
      <c r="S123" s="205"/>
      <c r="T123" s="205"/>
      <c r="U123" s="205"/>
      <c r="V123" s="204"/>
      <c r="W123" s="204"/>
    </row>
    <row r="124" spans="1:23">
      <c r="A124" s="329" t="s">
        <v>651</v>
      </c>
      <c r="B124" s="246" t="s">
        <v>564</v>
      </c>
      <c r="C124" s="246" t="s">
        <v>324</v>
      </c>
      <c r="D124" s="246" t="s">
        <v>384</v>
      </c>
      <c r="E124" s="246" t="s">
        <v>384</v>
      </c>
      <c r="F124" s="246" t="s">
        <v>784</v>
      </c>
      <c r="G124" s="324">
        <v>680000</v>
      </c>
      <c r="H124" s="221"/>
      <c r="I124" s="188"/>
      <c r="J124" s="188"/>
      <c r="K124" s="205"/>
      <c r="L124" s="205"/>
      <c r="M124" s="205"/>
      <c r="N124" s="205"/>
      <c r="O124" s="205"/>
      <c r="P124" s="205"/>
      <c r="Q124" s="205"/>
      <c r="R124" s="205"/>
      <c r="S124" s="205"/>
      <c r="T124" s="205"/>
      <c r="U124" s="205"/>
      <c r="V124" s="204"/>
      <c r="W124" s="204"/>
    </row>
    <row r="125" spans="1:23">
      <c r="A125" s="329" t="s">
        <v>651</v>
      </c>
      <c r="B125" s="246" t="s">
        <v>564</v>
      </c>
      <c r="C125" s="246" t="s">
        <v>386</v>
      </c>
      <c r="D125" s="246" t="s">
        <v>384</v>
      </c>
      <c r="E125" s="246" t="s">
        <v>384</v>
      </c>
      <c r="F125" s="246" t="s">
        <v>775</v>
      </c>
      <c r="G125" s="324">
        <v>9150</v>
      </c>
      <c r="H125" s="221"/>
      <c r="I125" s="188"/>
      <c r="J125" s="188"/>
      <c r="K125" s="205"/>
      <c r="L125" s="205"/>
      <c r="M125" s="205"/>
      <c r="N125" s="205"/>
      <c r="O125" s="205"/>
      <c r="P125" s="205"/>
      <c r="Q125" s="205"/>
      <c r="R125" s="205"/>
      <c r="S125" s="205"/>
      <c r="T125" s="205"/>
      <c r="U125" s="205"/>
      <c r="V125" s="204"/>
      <c r="W125" s="204"/>
    </row>
    <row r="126" spans="1:23">
      <c r="A126" s="329" t="s">
        <v>652</v>
      </c>
      <c r="B126" s="246" t="s">
        <v>568</v>
      </c>
      <c r="C126" s="246" t="s">
        <v>324</v>
      </c>
      <c r="D126" s="246" t="s">
        <v>384</v>
      </c>
      <c r="E126" s="246" t="s">
        <v>384</v>
      </c>
      <c r="F126" s="246" t="s">
        <v>783</v>
      </c>
      <c r="G126" s="324">
        <v>455</v>
      </c>
      <c r="H126" s="221"/>
      <c r="I126" s="188"/>
      <c r="J126" s="188"/>
      <c r="K126" s="205"/>
      <c r="L126" s="205"/>
      <c r="M126" s="205"/>
      <c r="N126" s="205"/>
      <c r="O126" s="205"/>
      <c r="P126" s="205"/>
      <c r="Q126" s="205"/>
      <c r="R126" s="205"/>
      <c r="S126" s="205"/>
      <c r="T126" s="205"/>
      <c r="U126" s="205"/>
      <c r="V126" s="204"/>
      <c r="W126" s="204"/>
    </row>
    <row r="127" spans="1:23">
      <c r="A127" s="329" t="s">
        <v>652</v>
      </c>
      <c r="B127" s="246" t="s">
        <v>568</v>
      </c>
      <c r="C127" s="246" t="s">
        <v>386</v>
      </c>
      <c r="D127" s="246" t="s">
        <v>384</v>
      </c>
      <c r="E127" s="246" t="s">
        <v>384</v>
      </c>
      <c r="F127" s="246" t="s">
        <v>775</v>
      </c>
      <c r="G127" s="324">
        <v>12000</v>
      </c>
      <c r="H127" s="221"/>
      <c r="I127" s="188"/>
      <c r="J127" s="190"/>
      <c r="K127" s="205"/>
      <c r="L127" s="205"/>
      <c r="M127" s="205"/>
      <c r="N127" s="205"/>
      <c r="O127" s="205"/>
      <c r="P127" s="205"/>
      <c r="Q127" s="205"/>
      <c r="R127" s="205"/>
      <c r="S127" s="205"/>
      <c r="T127" s="205"/>
      <c r="U127" s="205"/>
      <c r="V127" s="204"/>
      <c r="W127" s="204"/>
    </row>
    <row r="128" spans="1:23">
      <c r="A128" s="329" t="s">
        <v>653</v>
      </c>
      <c r="B128" s="246" t="s">
        <v>571</v>
      </c>
      <c r="C128" s="246" t="s">
        <v>324</v>
      </c>
      <c r="D128" s="246" t="s">
        <v>384</v>
      </c>
      <c r="E128" s="246" t="s">
        <v>384</v>
      </c>
      <c r="F128" s="246" t="s">
        <v>780</v>
      </c>
      <c r="G128" s="324">
        <v>38</v>
      </c>
      <c r="H128" s="221"/>
      <c r="I128" s="188"/>
      <c r="J128" s="188"/>
      <c r="K128" s="205"/>
      <c r="L128" s="205"/>
      <c r="M128" s="205"/>
      <c r="N128" s="205"/>
      <c r="O128" s="205"/>
      <c r="P128" s="205"/>
      <c r="Q128" s="205"/>
      <c r="R128" s="205"/>
      <c r="S128" s="205"/>
      <c r="T128" s="205"/>
      <c r="U128" s="205"/>
      <c r="V128" s="204"/>
      <c r="W128" s="204"/>
    </row>
    <row r="129" spans="1:23">
      <c r="A129" s="329" t="s">
        <v>653</v>
      </c>
      <c r="B129" s="246" t="s">
        <v>571</v>
      </c>
      <c r="C129" s="246" t="s">
        <v>386</v>
      </c>
      <c r="D129" s="246" t="s">
        <v>384</v>
      </c>
      <c r="E129" s="246" t="s">
        <v>384</v>
      </c>
      <c r="F129" s="246" t="s">
        <v>775</v>
      </c>
      <c r="G129" s="324">
        <v>3000</v>
      </c>
      <c r="H129" s="221"/>
      <c r="I129" s="188"/>
      <c r="J129" s="188"/>
      <c r="K129" s="205"/>
      <c r="L129" s="205"/>
      <c r="M129" s="205"/>
      <c r="N129" s="205"/>
      <c r="O129" s="205"/>
      <c r="P129" s="205"/>
      <c r="Q129" s="205"/>
      <c r="R129" s="205"/>
      <c r="S129" s="205"/>
      <c r="T129" s="205"/>
      <c r="U129" s="205"/>
      <c r="V129" s="204"/>
      <c r="W129" s="204"/>
    </row>
    <row r="130" spans="1:23">
      <c r="A130" s="329" t="s">
        <v>654</v>
      </c>
      <c r="B130" s="246" t="s">
        <v>574</v>
      </c>
      <c r="C130" s="246" t="s">
        <v>324</v>
      </c>
      <c r="D130" s="246" t="s">
        <v>384</v>
      </c>
      <c r="E130" s="246" t="s">
        <v>384</v>
      </c>
      <c r="F130" s="246" t="s">
        <v>783</v>
      </c>
      <c r="G130" s="324">
        <v>250</v>
      </c>
      <c r="H130" s="221"/>
      <c r="I130" s="205"/>
      <c r="J130" s="188"/>
      <c r="K130" s="205"/>
      <c r="L130" s="205"/>
      <c r="M130" s="205"/>
      <c r="N130" s="205"/>
      <c r="O130" s="205"/>
      <c r="P130" s="205"/>
      <c r="Q130" s="205"/>
      <c r="R130" s="205"/>
      <c r="S130" s="205"/>
      <c r="T130" s="205"/>
      <c r="U130" s="205"/>
      <c r="V130" s="204"/>
      <c r="W130" s="204"/>
    </row>
    <row r="131" spans="1:23">
      <c r="A131" s="331" t="s">
        <v>654</v>
      </c>
      <c r="B131" s="299" t="s">
        <v>574</v>
      </c>
      <c r="C131" s="299" t="s">
        <v>386</v>
      </c>
      <c r="D131" s="299" t="s">
        <v>384</v>
      </c>
      <c r="E131" s="299" t="s">
        <v>384</v>
      </c>
      <c r="F131" s="299" t="s">
        <v>781</v>
      </c>
      <c r="G131" s="325">
        <v>2800</v>
      </c>
      <c r="H131" s="221"/>
      <c r="I131" s="205"/>
      <c r="J131" s="205"/>
      <c r="K131" s="205"/>
      <c r="L131" s="205"/>
      <c r="M131" s="205"/>
      <c r="N131" s="205"/>
      <c r="O131" s="205"/>
      <c r="P131" s="205"/>
      <c r="Q131" s="205"/>
      <c r="R131" s="205"/>
      <c r="S131" s="205"/>
      <c r="T131" s="205"/>
      <c r="U131" s="205"/>
      <c r="V131" s="204"/>
      <c r="W131" s="204"/>
    </row>
    <row r="132" spans="1:23">
      <c r="A132" s="221"/>
      <c r="B132" s="205"/>
      <c r="C132" s="205"/>
      <c r="D132" s="205"/>
      <c r="E132" s="205"/>
      <c r="F132" s="205"/>
      <c r="G132" s="205"/>
      <c r="H132" s="205"/>
      <c r="I132" s="205"/>
      <c r="J132" s="205"/>
      <c r="K132" s="205"/>
      <c r="L132" s="205"/>
      <c r="M132" s="205"/>
      <c r="N132" s="205"/>
      <c r="O132" s="205"/>
      <c r="P132" s="205"/>
      <c r="Q132" s="205"/>
      <c r="R132" s="205"/>
      <c r="S132" s="205"/>
      <c r="T132" s="205"/>
      <c r="U132" s="205"/>
      <c r="V132" s="204"/>
      <c r="W132" s="204"/>
    </row>
    <row r="133" spans="1:23" ht="32" customHeight="1">
      <c r="A133" s="221"/>
      <c r="B133" s="205"/>
      <c r="C133" s="205"/>
      <c r="D133" s="205"/>
      <c r="E133" s="205"/>
      <c r="F133" s="205"/>
      <c r="G133" s="205"/>
      <c r="H133" s="205"/>
      <c r="I133" s="205"/>
    </row>
    <row r="134" spans="1:23" ht="26.75" customHeight="1">
      <c r="A134" s="222"/>
      <c r="B134" s="191"/>
      <c r="C134" s="191"/>
      <c r="D134" s="191"/>
      <c r="E134" s="191"/>
      <c r="F134" s="191"/>
      <c r="G134" s="191"/>
      <c r="H134" s="191"/>
      <c r="I134" s="191"/>
    </row>
    <row r="135" spans="1:23" ht="17.5">
      <c r="A135" s="341" t="s">
        <v>655</v>
      </c>
      <c r="B135" s="191"/>
      <c r="C135" s="191"/>
      <c r="D135" s="191"/>
      <c r="E135" s="191"/>
      <c r="F135" s="191"/>
      <c r="G135" s="191"/>
      <c r="H135" s="191"/>
      <c r="I135" s="191"/>
    </row>
    <row r="136" spans="1:23" ht="15.5">
      <c r="A136" s="341" t="s">
        <v>656</v>
      </c>
      <c r="B136" s="191"/>
      <c r="C136" s="191"/>
      <c r="D136" s="191"/>
      <c r="E136" s="191"/>
      <c r="F136" s="191"/>
      <c r="G136" s="191"/>
      <c r="H136" s="191"/>
      <c r="I136" s="191"/>
    </row>
    <row r="137" spans="1:23" ht="15.5">
      <c r="A137" s="341" t="s">
        <v>657</v>
      </c>
      <c r="B137" s="191"/>
      <c r="C137" s="191"/>
      <c r="D137" s="191"/>
      <c r="E137" s="191"/>
      <c r="F137" s="191"/>
      <c r="G137" s="191"/>
      <c r="H137" s="191"/>
      <c r="I137" s="191"/>
    </row>
    <row r="138" spans="1:23" ht="15.5">
      <c r="A138" s="341"/>
      <c r="B138" s="191"/>
      <c r="C138" s="191"/>
      <c r="D138" s="191"/>
      <c r="E138" s="191"/>
      <c r="F138" s="191"/>
      <c r="G138" s="191"/>
      <c r="H138" s="191"/>
      <c r="I138" s="191"/>
    </row>
    <row r="139" spans="1:23" ht="17.5">
      <c r="A139" s="342" t="s">
        <v>658</v>
      </c>
      <c r="B139" s="191"/>
      <c r="C139" s="191"/>
      <c r="D139" s="191"/>
      <c r="E139" s="191"/>
      <c r="F139" s="191"/>
      <c r="G139" s="191"/>
      <c r="H139" s="191"/>
      <c r="I139" s="191"/>
    </row>
    <row r="140" spans="1:23" ht="15.5">
      <c r="A140" s="342"/>
      <c r="B140" s="191"/>
      <c r="C140" s="191"/>
      <c r="D140" s="191"/>
      <c r="E140" s="191"/>
      <c r="F140" s="191"/>
      <c r="G140" s="191"/>
      <c r="H140" s="191"/>
      <c r="I140" s="191"/>
    </row>
    <row r="141" spans="1:23" ht="29.75" customHeight="1">
      <c r="A141" s="341" t="s">
        <v>659</v>
      </c>
      <c r="B141" s="191"/>
      <c r="C141" s="191"/>
      <c r="D141" s="191"/>
      <c r="E141" s="191"/>
      <c r="F141" s="191"/>
      <c r="G141" s="191"/>
      <c r="H141" s="191"/>
      <c r="I141" s="191"/>
    </row>
    <row r="142" spans="1:23" ht="15.5">
      <c r="A142" s="341"/>
      <c r="B142" s="191"/>
      <c r="C142" s="191"/>
      <c r="D142" s="191"/>
      <c r="E142" s="191"/>
      <c r="F142" s="191"/>
      <c r="G142" s="191"/>
      <c r="H142" s="191"/>
      <c r="I142" s="191"/>
    </row>
    <row r="143" spans="1:23" ht="17.5">
      <c r="A143" s="342" t="s">
        <v>660</v>
      </c>
      <c r="B143" s="191"/>
      <c r="C143" s="191"/>
      <c r="D143" s="191"/>
      <c r="E143" s="191"/>
      <c r="F143" s="191"/>
      <c r="G143" s="191"/>
      <c r="H143" s="191"/>
      <c r="I143" s="191"/>
    </row>
    <row r="144" spans="1:23" ht="30.65" customHeight="1">
      <c r="A144" s="342" t="s">
        <v>661</v>
      </c>
      <c r="B144" s="191"/>
      <c r="C144" s="191"/>
      <c r="D144" s="191"/>
      <c r="E144" s="191"/>
      <c r="F144" s="191"/>
      <c r="G144" s="191"/>
      <c r="H144" s="191"/>
      <c r="I144" s="191"/>
    </row>
    <row r="145" spans="1:9" ht="15.5">
      <c r="A145" s="342" t="s">
        <v>662</v>
      </c>
      <c r="B145" s="191"/>
      <c r="C145" s="191"/>
      <c r="D145" s="191"/>
      <c r="E145" s="191"/>
      <c r="F145" s="191"/>
      <c r="G145" s="191"/>
      <c r="H145" s="191"/>
      <c r="I145" s="191"/>
    </row>
    <row r="146" spans="1:9" ht="30" customHeight="1">
      <c r="A146" s="342"/>
      <c r="B146" s="191"/>
      <c r="C146" s="191"/>
      <c r="D146" s="191"/>
      <c r="E146" s="191"/>
      <c r="F146" s="191"/>
      <c r="G146" s="191"/>
      <c r="H146" s="191"/>
      <c r="I146" s="191"/>
    </row>
    <row r="147" spans="1:9" ht="17.5">
      <c r="A147" s="342" t="s">
        <v>663</v>
      </c>
      <c r="B147" s="191"/>
      <c r="C147" s="191"/>
      <c r="D147" s="191"/>
      <c r="E147" s="191"/>
      <c r="F147" s="191"/>
      <c r="G147" s="191"/>
      <c r="H147" s="191"/>
      <c r="I147" s="191"/>
    </row>
    <row r="148" spans="1:9" ht="15.5">
      <c r="A148" s="342" t="s">
        <v>664</v>
      </c>
      <c r="B148" s="191"/>
      <c r="C148" s="191"/>
      <c r="D148" s="191"/>
      <c r="E148" s="191"/>
      <c r="F148" s="191"/>
      <c r="G148" s="191"/>
      <c r="H148" s="191"/>
      <c r="I148" s="191"/>
    </row>
    <row r="149" spans="1:9" ht="15.5">
      <c r="A149" s="377"/>
      <c r="B149" s="188"/>
      <c r="C149" s="203"/>
      <c r="D149" s="203"/>
      <c r="E149" s="203"/>
      <c r="F149" s="203"/>
      <c r="G149" s="203"/>
      <c r="H149" s="207"/>
      <c r="I149" s="203"/>
    </row>
    <row r="150" spans="1:9" ht="17.5">
      <c r="A150" s="342" t="s">
        <v>665</v>
      </c>
      <c r="B150" s="191"/>
      <c r="C150" s="191"/>
      <c r="D150" s="191"/>
      <c r="E150" s="191"/>
      <c r="F150" s="191"/>
      <c r="G150" s="191"/>
      <c r="H150" s="191"/>
      <c r="I150" s="191"/>
    </row>
    <row r="151" spans="1:9" ht="15.5">
      <c r="A151" s="342"/>
      <c r="B151" s="191"/>
      <c r="C151" s="191"/>
      <c r="D151" s="191"/>
      <c r="E151" s="191"/>
      <c r="F151" s="191"/>
      <c r="G151" s="191"/>
      <c r="H151" s="191"/>
      <c r="I151" s="191"/>
    </row>
    <row r="152" spans="1:9" ht="15.5">
      <c r="A152" s="343"/>
      <c r="B152" s="191"/>
      <c r="C152" s="191"/>
      <c r="D152" s="191"/>
      <c r="E152" s="191"/>
      <c r="F152" s="191"/>
      <c r="G152" s="191"/>
      <c r="H152" s="191"/>
      <c r="I152" s="191"/>
    </row>
  </sheetData>
  <mergeCells count="1">
    <mergeCell ref="A5:G5"/>
  </mergeCells>
  <pageMargins left="0.7" right="0.7" top="0.75" bottom="0.75" header="0.3" footer="0.3"/>
  <pageSetup paperSize="9" scale="63"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89AE-20FD-4595-B932-7A94DC630455}">
  <sheetPr>
    <tabColor theme="8"/>
    <pageSetUpPr fitToPage="1"/>
  </sheetPr>
  <dimension ref="A1:E39"/>
  <sheetViews>
    <sheetView zoomScale="80" zoomScaleNormal="80" workbookViewId="0">
      <selection activeCell="E23" sqref="E23"/>
    </sheetView>
  </sheetViews>
  <sheetFormatPr defaultColWidth="8.6328125" defaultRowHeight="14.5"/>
  <cols>
    <col min="1" max="1" width="20.453125" style="198" customWidth="1"/>
    <col min="2" max="2" width="80.54296875" style="198" bestFit="1" customWidth="1"/>
    <col min="3" max="3" width="23.6328125" style="198" customWidth="1"/>
    <col min="4" max="4" width="27" style="198" customWidth="1"/>
    <col min="5" max="5" width="35.54296875" style="198" customWidth="1"/>
    <col min="6" max="6" width="27.6328125" style="198" customWidth="1"/>
    <col min="7" max="16384" width="8.6328125" style="198"/>
  </cols>
  <sheetData>
    <row r="1" spans="1:5">
      <c r="A1" s="194" t="s">
        <v>31</v>
      </c>
    </row>
    <row r="2" spans="1:5">
      <c r="A2" s="194" t="s">
        <v>371</v>
      </c>
    </row>
    <row r="3" spans="1:5">
      <c r="A3" s="194" t="s">
        <v>666</v>
      </c>
    </row>
    <row r="4" spans="1:5">
      <c r="A4" s="185"/>
      <c r="B4" s="185"/>
      <c r="C4" s="185"/>
      <c r="D4" s="185"/>
    </row>
    <row r="5" spans="1:5">
      <c r="A5" s="459" t="s">
        <v>372</v>
      </c>
      <c r="B5" s="466"/>
      <c r="C5" s="466"/>
      <c r="D5" s="467"/>
    </row>
    <row r="6" spans="1:5">
      <c r="A6" s="185"/>
      <c r="B6" s="185"/>
      <c r="C6" s="185"/>
      <c r="D6" s="185"/>
    </row>
    <row r="7" spans="1:5">
      <c r="A7" s="199"/>
      <c r="D7" s="230" t="s">
        <v>373</v>
      </c>
    </row>
    <row r="9" spans="1:5" ht="58.5" thickBot="1">
      <c r="A9" s="82" t="s">
        <v>667</v>
      </c>
      <c r="B9" s="231" t="s">
        <v>668</v>
      </c>
      <c r="C9" s="82" t="s">
        <v>40</v>
      </c>
      <c r="D9" s="232" t="s">
        <v>587</v>
      </c>
    </row>
    <row r="10" spans="1:5" ht="16.5">
      <c r="A10" s="344" t="s">
        <v>669</v>
      </c>
      <c r="B10" s="345" t="s">
        <v>670</v>
      </c>
      <c r="C10" s="345" t="s">
        <v>785</v>
      </c>
      <c r="D10" s="346">
        <v>143230</v>
      </c>
      <c r="E10" s="347"/>
    </row>
    <row r="11" spans="1:5">
      <c r="A11" s="348" t="s">
        <v>386</v>
      </c>
      <c r="B11" s="1" t="s">
        <v>671</v>
      </c>
      <c r="C11" s="1" t="s">
        <v>785</v>
      </c>
      <c r="D11" s="346">
        <f>+D10*0.3</f>
        <v>42969</v>
      </c>
    </row>
    <row r="12" spans="1:5">
      <c r="A12" s="348" t="s">
        <v>386</v>
      </c>
      <c r="B12" s="1" t="s">
        <v>672</v>
      </c>
      <c r="C12" s="1" t="s">
        <v>785</v>
      </c>
      <c r="D12" s="346">
        <v>75000</v>
      </c>
    </row>
    <row r="13" spans="1:5" ht="16.5">
      <c r="A13" s="348" t="s">
        <v>386</v>
      </c>
      <c r="B13" s="233" t="s">
        <v>673</v>
      </c>
      <c r="C13" s="1" t="s">
        <v>785</v>
      </c>
      <c r="D13" s="346">
        <v>9</v>
      </c>
    </row>
    <row r="14" spans="1:5" ht="16.5">
      <c r="A14" s="348" t="s">
        <v>386</v>
      </c>
      <c r="B14" s="233" t="s">
        <v>674</v>
      </c>
      <c r="C14" s="1" t="s">
        <v>785</v>
      </c>
      <c r="D14" s="346">
        <v>150</v>
      </c>
    </row>
    <row r="15" spans="1:5">
      <c r="A15" s="348" t="s">
        <v>386</v>
      </c>
      <c r="B15" s="1" t="s">
        <v>675</v>
      </c>
      <c r="C15" s="1" t="s">
        <v>785</v>
      </c>
      <c r="D15" s="346">
        <f>+D10-D11-D12-D13-D14</f>
        <v>25102</v>
      </c>
    </row>
    <row r="16" spans="1:5" ht="15" thickBot="1">
      <c r="A16" s="349" t="s">
        <v>386</v>
      </c>
      <c r="B16" s="350" t="s">
        <v>676</v>
      </c>
      <c r="C16" s="350" t="s">
        <v>785</v>
      </c>
      <c r="D16" s="351">
        <f>'[1]2.3.2 by Type of Intervention'!G17+10</f>
        <v>142670</v>
      </c>
      <c r="E16" s="243" t="s">
        <v>677</v>
      </c>
    </row>
    <row r="17" spans="1:4" ht="15" thickBot="1">
      <c r="A17" s="352" t="s">
        <v>272</v>
      </c>
      <c r="B17" s="198" t="s">
        <v>678</v>
      </c>
      <c r="C17" s="198" t="s">
        <v>391</v>
      </c>
      <c r="D17" s="346">
        <f>'[1]2.3.2 by Type of Intervention'!G12+'[1]2.3.2 by Type of Intervention'!G14+2000</f>
        <v>4124210</v>
      </c>
    </row>
    <row r="18" spans="1:4">
      <c r="A18" s="353" t="s">
        <v>679</v>
      </c>
      <c r="B18" s="345" t="s">
        <v>680</v>
      </c>
      <c r="C18" s="345" t="s">
        <v>391</v>
      </c>
      <c r="D18" s="354">
        <f>D17+3500</f>
        <v>4127710</v>
      </c>
    </row>
    <row r="19" spans="1:4">
      <c r="A19" s="348" t="s">
        <v>679</v>
      </c>
      <c r="B19" s="1" t="s">
        <v>681</v>
      </c>
      <c r="C19" s="1" t="s">
        <v>391</v>
      </c>
      <c r="D19" s="346">
        <v>2934000</v>
      </c>
    </row>
    <row r="20" spans="1:4" ht="15" thickBot="1">
      <c r="A20" s="349" t="s">
        <v>679</v>
      </c>
      <c r="B20" s="350" t="s">
        <v>682</v>
      </c>
      <c r="C20" s="350" t="s">
        <v>391</v>
      </c>
      <c r="D20" s="351">
        <v>430000</v>
      </c>
    </row>
    <row r="21" spans="1:4" ht="16.5">
      <c r="A21" s="360" t="s">
        <v>329</v>
      </c>
      <c r="B21" s="355" t="s">
        <v>36</v>
      </c>
      <c r="C21" s="355" t="s">
        <v>683</v>
      </c>
      <c r="D21" s="372" t="s">
        <v>684</v>
      </c>
    </row>
    <row r="22" spans="1:4" ht="16.5">
      <c r="A22" s="356" t="s">
        <v>329</v>
      </c>
      <c r="B22" s="357" t="s">
        <v>36</v>
      </c>
      <c r="C22" s="358" t="s">
        <v>786</v>
      </c>
      <c r="D22" s="359">
        <v>3990</v>
      </c>
    </row>
    <row r="23" spans="1:4" ht="44.75" customHeight="1" thickBot="1">
      <c r="A23" s="360" t="s">
        <v>329</v>
      </c>
      <c r="B23" s="355" t="s">
        <v>36</v>
      </c>
      <c r="C23" s="355" t="s">
        <v>787</v>
      </c>
      <c r="D23" s="373" t="s">
        <v>685</v>
      </c>
    </row>
    <row r="24" spans="1:4" ht="16.5">
      <c r="A24" s="361" t="s">
        <v>324</v>
      </c>
      <c r="B24" s="362" t="s">
        <v>36</v>
      </c>
      <c r="C24" s="363" t="s">
        <v>788</v>
      </c>
      <c r="D24" s="364">
        <v>38000</v>
      </c>
    </row>
    <row r="25" spans="1:4" ht="15" thickBot="1">
      <c r="A25" s="365" t="s">
        <v>324</v>
      </c>
      <c r="B25" s="366" t="s">
        <v>36</v>
      </c>
      <c r="C25" s="366" t="s">
        <v>784</v>
      </c>
      <c r="D25" s="367">
        <v>1050000</v>
      </c>
    </row>
    <row r="26" spans="1:4" ht="12" customHeight="1">
      <c r="A26" s="243"/>
      <c r="B26" s="243"/>
      <c r="C26" s="243"/>
      <c r="D26" s="201"/>
    </row>
    <row r="27" spans="1:4" ht="13.25" customHeight="1">
      <c r="A27" s="468" t="s">
        <v>686</v>
      </c>
      <c r="B27" s="469"/>
      <c r="C27" s="469"/>
      <c r="D27" s="469"/>
    </row>
    <row r="28" spans="1:4" ht="7.25" customHeight="1">
      <c r="A28" s="241"/>
      <c r="B28" s="242"/>
      <c r="C28" s="242"/>
      <c r="D28" s="242"/>
    </row>
    <row r="29" spans="1:4" ht="14.75" customHeight="1">
      <c r="A29" s="470" t="s">
        <v>687</v>
      </c>
      <c r="B29" s="471"/>
      <c r="C29" s="471"/>
      <c r="D29" s="471"/>
    </row>
    <row r="30" spans="1:4" ht="10.25" customHeight="1">
      <c r="A30" s="191"/>
      <c r="B30" s="243"/>
      <c r="C30" s="243"/>
      <c r="D30" s="243"/>
    </row>
    <row r="31" spans="1:4" ht="11.75" customHeight="1">
      <c r="A31" s="368" t="s">
        <v>688</v>
      </c>
      <c r="B31" s="243"/>
      <c r="C31" s="243"/>
      <c r="D31" s="243"/>
    </row>
    <row r="32" spans="1:4" ht="9" customHeight="1">
      <c r="A32" s="234"/>
      <c r="B32" s="243"/>
      <c r="C32" s="243"/>
      <c r="D32" s="243"/>
    </row>
    <row r="33" spans="1:4" ht="15" customHeight="1">
      <c r="A33" s="369" t="s">
        <v>689</v>
      </c>
      <c r="B33" s="243"/>
      <c r="C33" s="243"/>
      <c r="D33" s="243"/>
    </row>
    <row r="34" spans="1:4" ht="12" customHeight="1">
      <c r="A34" s="243"/>
      <c r="B34" s="243"/>
      <c r="C34" s="243"/>
      <c r="D34" s="243"/>
    </row>
    <row r="35" spans="1:4" ht="14.75" customHeight="1">
      <c r="A35" s="369" t="s">
        <v>690</v>
      </c>
      <c r="B35" s="243"/>
      <c r="C35" s="243"/>
      <c r="D35" s="243"/>
    </row>
    <row r="36" spans="1:4" ht="11" customHeight="1">
      <c r="A36" s="243"/>
      <c r="B36" s="243"/>
      <c r="C36" s="243"/>
      <c r="D36" s="243"/>
    </row>
    <row r="37" spans="1:4" ht="12.65" customHeight="1">
      <c r="A37" s="243" t="s">
        <v>691</v>
      </c>
      <c r="B37" s="243"/>
      <c r="C37" s="243"/>
      <c r="D37" s="243"/>
    </row>
    <row r="38" spans="1:4" ht="16.5">
      <c r="A38" s="369"/>
      <c r="B38" s="243"/>
      <c r="C38" s="243"/>
      <c r="D38" s="243"/>
    </row>
    <row r="39" spans="1:4" ht="16.5">
      <c r="A39" s="243" t="s">
        <v>692</v>
      </c>
      <c r="B39" s="243"/>
      <c r="C39" s="243"/>
      <c r="D39" s="243"/>
    </row>
  </sheetData>
  <mergeCells count="3">
    <mergeCell ref="A27:D27"/>
    <mergeCell ref="A29:D29"/>
    <mergeCell ref="A5:D5"/>
  </mergeCells>
  <pageMargins left="0.7" right="0.7" top="0.75" bottom="0.75" header="0.3" footer="0.3"/>
  <pageSetup paperSize="9"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6788-B14E-457D-9D6A-5F30F1C15F9F}">
  <sheetPr>
    <tabColor rgb="FF5B9BD5"/>
    <pageSetUpPr fitToPage="1"/>
  </sheetPr>
  <dimension ref="A1:L21"/>
  <sheetViews>
    <sheetView topLeftCell="F1" zoomScale="60" zoomScaleNormal="60" workbookViewId="0">
      <selection activeCell="I16" sqref="I16"/>
    </sheetView>
  </sheetViews>
  <sheetFormatPr defaultRowHeight="15" customHeight="1"/>
  <cols>
    <col min="1" max="6" width="21.36328125" customWidth="1"/>
    <col min="7" max="7" width="28.08984375" customWidth="1"/>
    <col min="8" max="8" width="30.54296875" customWidth="1"/>
    <col min="9" max="9" width="26.453125" customWidth="1"/>
    <col min="10" max="10" width="19.453125" customWidth="1"/>
    <col min="11" max="11" width="17.36328125" customWidth="1"/>
    <col min="12" max="12" width="16.08984375" customWidth="1"/>
  </cols>
  <sheetData>
    <row r="1" spans="1:12" ht="14.5">
      <c r="A1" s="41" t="s">
        <v>31</v>
      </c>
      <c r="B1" s="41"/>
      <c r="C1" s="41"/>
      <c r="D1" s="41"/>
    </row>
    <row r="2" spans="1:12" ht="14.5">
      <c r="A2" s="3" t="s">
        <v>693</v>
      </c>
      <c r="B2" s="3"/>
      <c r="C2" s="3"/>
      <c r="D2" s="3"/>
      <c r="I2" s="39" t="s">
        <v>35</v>
      </c>
    </row>
    <row r="3" spans="1:12" ht="14.5">
      <c r="A3" s="3" t="s">
        <v>694</v>
      </c>
      <c r="B3" s="3"/>
      <c r="C3" s="3"/>
      <c r="D3" s="3"/>
      <c r="I3" s="40" t="s">
        <v>22</v>
      </c>
    </row>
    <row r="4" spans="1:12" ht="14.5">
      <c r="A4" s="3"/>
      <c r="B4" s="3"/>
      <c r="C4" s="3"/>
      <c r="D4" s="3"/>
    </row>
    <row r="6" spans="1:12" ht="60.75" customHeight="1">
      <c r="A6" s="22" t="s">
        <v>251</v>
      </c>
      <c r="B6" s="167" t="s">
        <v>720</v>
      </c>
      <c r="C6" s="167" t="s">
        <v>762</v>
      </c>
      <c r="D6" s="167" t="s">
        <v>738</v>
      </c>
      <c r="E6" s="22" t="s">
        <v>723</v>
      </c>
      <c r="F6" s="22" t="s">
        <v>724</v>
      </c>
      <c r="G6" s="93" t="s">
        <v>695</v>
      </c>
      <c r="H6" s="93" t="s">
        <v>696</v>
      </c>
      <c r="I6" s="93" t="s">
        <v>697</v>
      </c>
    </row>
    <row r="7" spans="1:12" ht="14.5">
      <c r="A7" s="92" t="s">
        <v>256</v>
      </c>
      <c r="B7" s="92" t="s">
        <v>260</v>
      </c>
      <c r="C7" s="92" t="s">
        <v>261</v>
      </c>
      <c r="D7" s="92" t="s">
        <v>262</v>
      </c>
      <c r="E7" s="92" t="s">
        <v>263</v>
      </c>
      <c r="F7" s="92" t="s">
        <v>264</v>
      </c>
      <c r="G7" s="92" t="s">
        <v>314</v>
      </c>
      <c r="H7" s="92" t="s">
        <v>266</v>
      </c>
      <c r="I7" s="168" t="s">
        <v>698</v>
      </c>
    </row>
    <row r="8" spans="1:12" ht="14.5">
      <c r="A8" s="92"/>
      <c r="B8" s="92"/>
      <c r="C8" s="92"/>
      <c r="D8" s="92"/>
      <c r="E8" s="21"/>
      <c r="F8" s="21"/>
      <c r="G8" s="21"/>
      <c r="H8" s="21"/>
      <c r="I8" s="83"/>
    </row>
    <row r="9" spans="1:12" ht="14.5">
      <c r="A9" s="21"/>
      <c r="B9" s="21"/>
      <c r="C9" s="21"/>
      <c r="D9" s="21"/>
      <c r="E9" s="21"/>
      <c r="F9" s="21"/>
      <c r="G9" s="21"/>
      <c r="H9" s="21"/>
      <c r="I9" s="83"/>
    </row>
    <row r="10" spans="1:12" ht="14.5">
      <c r="A10" s="21"/>
      <c r="B10" s="21"/>
      <c r="C10" s="21"/>
      <c r="D10" s="21"/>
      <c r="E10" s="21"/>
      <c r="F10" s="21"/>
      <c r="G10" s="21"/>
      <c r="H10" s="21"/>
      <c r="I10" s="83"/>
    </row>
    <row r="11" spans="1:12" ht="14.5">
      <c r="A11" s="21"/>
      <c r="B11" s="21"/>
      <c r="C11" s="21"/>
      <c r="D11" s="21"/>
      <c r="E11" s="21"/>
      <c r="F11" s="21"/>
      <c r="G11" s="21"/>
      <c r="H11" s="21"/>
      <c r="I11" s="83"/>
    </row>
    <row r="14" spans="1:12" ht="14.5">
      <c r="A14" s="3" t="s">
        <v>699</v>
      </c>
      <c r="B14" s="3"/>
      <c r="C14" s="3"/>
      <c r="D14" s="3"/>
    </row>
    <row r="15" spans="1:12" ht="14.5">
      <c r="A15" s="3"/>
      <c r="B15" s="3"/>
      <c r="C15" s="3"/>
      <c r="D15" s="3"/>
    </row>
    <row r="16" spans="1:12" ht="117.65" customHeight="1">
      <c r="A16" s="22" t="s">
        <v>251</v>
      </c>
      <c r="B16" s="167" t="s">
        <v>720</v>
      </c>
      <c r="C16" s="167" t="s">
        <v>762</v>
      </c>
      <c r="D16" s="167" t="s">
        <v>738</v>
      </c>
      <c r="E16" s="22" t="s">
        <v>723</v>
      </c>
      <c r="F16" s="22" t="s">
        <v>724</v>
      </c>
      <c r="G16" s="93" t="s">
        <v>763</v>
      </c>
      <c r="H16" s="93" t="s">
        <v>764</v>
      </c>
      <c r="I16" s="93" t="s">
        <v>765</v>
      </c>
      <c r="J16" s="93" t="s">
        <v>735</v>
      </c>
      <c r="K16" s="93" t="s">
        <v>734</v>
      </c>
      <c r="L16" s="93" t="s">
        <v>255</v>
      </c>
    </row>
    <row r="17" spans="1:12" ht="14.5">
      <c r="A17" s="92" t="s">
        <v>256</v>
      </c>
      <c r="B17" s="92" t="s">
        <v>260</v>
      </c>
      <c r="C17" s="92" t="s">
        <v>261</v>
      </c>
      <c r="D17" s="92" t="s">
        <v>262</v>
      </c>
      <c r="E17" s="92" t="s">
        <v>263</v>
      </c>
      <c r="F17" s="92" t="s">
        <v>264</v>
      </c>
      <c r="G17" s="92" t="s">
        <v>314</v>
      </c>
      <c r="H17" s="92" t="s">
        <v>266</v>
      </c>
      <c r="I17" s="239" t="s">
        <v>267</v>
      </c>
      <c r="J17" s="371" t="s">
        <v>698</v>
      </c>
      <c r="K17" s="371" t="s">
        <v>700</v>
      </c>
      <c r="L17" s="239" t="s">
        <v>315</v>
      </c>
    </row>
    <row r="18" spans="1:12" ht="14.5">
      <c r="A18" s="21"/>
      <c r="B18" s="21"/>
      <c r="C18" s="21"/>
      <c r="D18" s="21"/>
      <c r="E18" s="21"/>
      <c r="F18" s="21"/>
      <c r="G18" s="21"/>
      <c r="H18" s="21"/>
      <c r="I18" s="21"/>
      <c r="J18" s="168"/>
      <c r="K18" s="168"/>
      <c r="L18" s="112"/>
    </row>
    <row r="19" spans="1:12" ht="14.5">
      <c r="A19" s="21"/>
      <c r="B19" s="21"/>
      <c r="C19" s="21"/>
      <c r="D19" s="21"/>
      <c r="E19" s="21"/>
      <c r="F19" s="21"/>
      <c r="G19" s="21"/>
      <c r="H19" s="21"/>
      <c r="I19" s="21"/>
      <c r="J19" s="83"/>
      <c r="K19" s="83"/>
      <c r="L19" s="112"/>
    </row>
    <row r="20" spans="1:12" ht="14.5">
      <c r="A20" s="21"/>
      <c r="B20" s="21"/>
      <c r="C20" s="21"/>
      <c r="D20" s="21"/>
      <c r="E20" s="21"/>
      <c r="F20" s="21"/>
      <c r="G20" s="21"/>
      <c r="H20" s="21"/>
      <c r="I20" s="21"/>
      <c r="J20" s="83"/>
      <c r="K20" s="83"/>
      <c r="L20" s="21"/>
    </row>
    <row r="21" spans="1:12" ht="14.5">
      <c r="A21" s="21"/>
      <c r="B21" s="21"/>
      <c r="C21" s="21"/>
      <c r="D21" s="21"/>
      <c r="E21" s="21"/>
      <c r="F21" s="21"/>
      <c r="G21" s="21"/>
      <c r="H21" s="21"/>
      <c r="I21" s="21"/>
      <c r="J21" s="83"/>
      <c r="K21" s="83"/>
      <c r="L21" s="21"/>
    </row>
  </sheetData>
  <pageMargins left="0.7" right="0.7" top="0.75" bottom="0.75" header="0.3" footer="0.3"/>
  <pageSetup paperSize="9" scale="93"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621-0C85-4687-B36F-50DB715E5D69}">
  <sheetPr>
    <tabColor rgb="FF5B9BD5"/>
    <pageSetUpPr fitToPage="1"/>
  </sheetPr>
  <dimension ref="A1:X14"/>
  <sheetViews>
    <sheetView workbookViewId="0">
      <selection activeCell="I15" sqref="I15"/>
    </sheetView>
  </sheetViews>
  <sheetFormatPr defaultRowHeight="15" customHeight="1"/>
  <cols>
    <col min="1" max="1" width="34.453125" customWidth="1"/>
    <col min="2" max="21" width="14.6328125" customWidth="1"/>
    <col min="22" max="24" width="28.453125" customWidth="1"/>
    <col min="25" max="37" width="20.36328125" customWidth="1"/>
  </cols>
  <sheetData>
    <row r="1" spans="1:24" ht="14.5">
      <c r="A1" s="41" t="s">
        <v>31</v>
      </c>
    </row>
    <row r="2" spans="1:24" ht="14.5">
      <c r="A2" s="3" t="s">
        <v>701</v>
      </c>
    </row>
    <row r="3" spans="1:24" ht="14.5">
      <c r="A3" s="3"/>
    </row>
    <row r="4" spans="1:24" ht="14.5">
      <c r="C4" s="475" t="s">
        <v>22</v>
      </c>
      <c r="D4" s="475"/>
    </row>
    <row r="5" spans="1:24" ht="14.5">
      <c r="A5" s="3"/>
    </row>
    <row r="7" spans="1:24" s="5" customFormat="1" ht="60" customHeight="1">
      <c r="A7" s="472" t="s">
        <v>702</v>
      </c>
      <c r="B7" s="480" t="s">
        <v>798</v>
      </c>
      <c r="C7" s="481"/>
      <c r="D7" s="481"/>
      <c r="E7" s="482"/>
      <c r="F7" s="480" t="s">
        <v>797</v>
      </c>
      <c r="G7" s="481"/>
      <c r="H7" s="481"/>
      <c r="I7" s="482"/>
      <c r="J7" s="479" t="s">
        <v>703</v>
      </c>
      <c r="K7" s="477"/>
      <c r="L7" s="477"/>
      <c r="M7" s="477"/>
      <c r="N7" s="477"/>
      <c r="O7" s="478"/>
      <c r="P7" s="479" t="s">
        <v>704</v>
      </c>
      <c r="Q7" s="477"/>
      <c r="R7" s="477"/>
      <c r="S7" s="477"/>
      <c r="T7" s="477"/>
      <c r="U7" s="478"/>
      <c r="V7" s="474" t="s">
        <v>796</v>
      </c>
      <c r="W7" s="474" t="s">
        <v>795</v>
      </c>
      <c r="X7" s="474" t="s">
        <v>794</v>
      </c>
    </row>
    <row r="8" spans="1:24" s="5" customFormat="1" ht="76.5" customHeight="1">
      <c r="A8" s="473"/>
      <c r="B8" s="483"/>
      <c r="C8" s="484"/>
      <c r="D8" s="484"/>
      <c r="E8" s="485"/>
      <c r="F8" s="483"/>
      <c r="G8" s="484"/>
      <c r="H8" s="484"/>
      <c r="I8" s="485"/>
      <c r="J8" s="476" t="s">
        <v>705</v>
      </c>
      <c r="K8" s="477"/>
      <c r="L8" s="478"/>
      <c r="M8" s="479" t="s">
        <v>706</v>
      </c>
      <c r="N8" s="477"/>
      <c r="O8" s="478"/>
      <c r="P8" s="476" t="s">
        <v>705</v>
      </c>
      <c r="Q8" s="477"/>
      <c r="R8" s="478"/>
      <c r="S8" s="479" t="s">
        <v>706</v>
      </c>
      <c r="T8" s="477"/>
      <c r="U8" s="478"/>
      <c r="V8" s="474"/>
      <c r="W8" s="474"/>
      <c r="X8" s="474"/>
    </row>
    <row r="9" spans="1:24" s="390" customFormat="1" ht="58">
      <c r="A9" s="473"/>
      <c r="B9" s="391" t="s">
        <v>791</v>
      </c>
      <c r="C9" s="391" t="s">
        <v>790</v>
      </c>
      <c r="D9" s="391" t="s">
        <v>793</v>
      </c>
      <c r="E9" s="391" t="s">
        <v>792</v>
      </c>
      <c r="F9" s="391" t="s">
        <v>791</v>
      </c>
      <c r="G9" s="391" t="s">
        <v>790</v>
      </c>
      <c r="H9" s="391" t="s">
        <v>793</v>
      </c>
      <c r="I9" s="391" t="s">
        <v>792</v>
      </c>
      <c r="J9" s="391" t="s">
        <v>791</v>
      </c>
      <c r="K9" s="391" t="s">
        <v>790</v>
      </c>
      <c r="L9" s="391" t="s">
        <v>789</v>
      </c>
      <c r="M9" s="391" t="s">
        <v>791</v>
      </c>
      <c r="N9" s="391" t="s">
        <v>790</v>
      </c>
      <c r="O9" s="391" t="s">
        <v>789</v>
      </c>
      <c r="P9" s="391" t="s">
        <v>791</v>
      </c>
      <c r="Q9" s="391" t="s">
        <v>790</v>
      </c>
      <c r="R9" s="391" t="s">
        <v>789</v>
      </c>
      <c r="S9" s="391" t="s">
        <v>791</v>
      </c>
      <c r="T9" s="391" t="s">
        <v>790</v>
      </c>
      <c r="U9" s="391" t="s">
        <v>789</v>
      </c>
      <c r="V9" s="474"/>
      <c r="W9" s="474"/>
      <c r="X9" s="474"/>
    </row>
    <row r="10" spans="1:24" ht="14.5">
      <c r="A10" s="200"/>
      <c r="B10" s="23"/>
      <c r="C10" s="23"/>
      <c r="D10" s="23"/>
      <c r="E10" s="23"/>
      <c r="F10" s="23"/>
      <c r="G10" s="23"/>
      <c r="H10" s="23"/>
      <c r="I10" s="23"/>
      <c r="J10" s="23"/>
      <c r="K10" s="23"/>
      <c r="L10" s="23"/>
      <c r="M10" s="23"/>
      <c r="N10" s="23"/>
      <c r="O10" s="23"/>
      <c r="P10" s="23"/>
      <c r="Q10" s="23"/>
      <c r="R10" s="23"/>
      <c r="S10" s="23"/>
      <c r="T10" s="23"/>
      <c r="U10" s="23"/>
      <c r="V10" s="23"/>
      <c r="W10" s="23"/>
      <c r="X10" s="23"/>
    </row>
    <row r="11" spans="1:24" ht="14.5">
      <c r="A11" s="200"/>
      <c r="B11" s="23"/>
      <c r="C11" s="23"/>
      <c r="D11" s="23"/>
      <c r="E11" s="23"/>
      <c r="F11" s="23"/>
      <c r="G11" s="23"/>
      <c r="H11" s="23"/>
      <c r="I11" s="23"/>
      <c r="J11" s="23"/>
      <c r="K11" s="23"/>
      <c r="L11" s="23"/>
      <c r="M11" s="23"/>
      <c r="N11" s="23"/>
      <c r="O11" s="23"/>
      <c r="P11" s="23"/>
      <c r="Q11" s="23"/>
      <c r="R11" s="23"/>
      <c r="S11" s="23"/>
      <c r="T11" s="23"/>
      <c r="U11" s="23"/>
      <c r="V11" s="23"/>
      <c r="W11" s="23"/>
      <c r="X11" s="23"/>
    </row>
    <row r="12" spans="1:24" ht="14.5">
      <c r="A12" s="200"/>
      <c r="B12" s="23"/>
      <c r="C12" s="23"/>
      <c r="D12" s="23"/>
      <c r="E12" s="23"/>
      <c r="F12" s="23"/>
      <c r="G12" s="23"/>
      <c r="H12" s="23"/>
      <c r="I12" s="23"/>
      <c r="J12" s="23"/>
      <c r="K12" s="23"/>
      <c r="L12" s="23"/>
      <c r="M12" s="23"/>
      <c r="N12" s="23"/>
      <c r="O12" s="23"/>
      <c r="P12" s="23"/>
      <c r="Q12" s="23"/>
      <c r="R12" s="23"/>
      <c r="S12" s="23"/>
      <c r="T12" s="23"/>
      <c r="U12" s="23"/>
      <c r="V12" s="23"/>
      <c r="W12" s="23"/>
      <c r="X12" s="23"/>
    </row>
    <row r="13" spans="1:24" ht="14.5">
      <c r="A13" s="200"/>
      <c r="B13" s="23"/>
      <c r="C13" s="23"/>
      <c r="D13" s="23"/>
      <c r="E13" s="23"/>
      <c r="F13" s="23"/>
      <c r="G13" s="23"/>
      <c r="H13" s="23"/>
      <c r="I13" s="23"/>
      <c r="J13" s="23"/>
      <c r="K13" s="23"/>
      <c r="L13" s="23"/>
      <c r="M13" s="23"/>
      <c r="N13" s="23"/>
      <c r="O13" s="23"/>
      <c r="P13" s="23"/>
      <c r="Q13" s="23"/>
      <c r="R13" s="23"/>
      <c r="S13" s="23"/>
      <c r="T13" s="23"/>
      <c r="U13" s="23"/>
      <c r="V13" s="23"/>
      <c r="W13" s="23"/>
      <c r="X13" s="23"/>
    </row>
    <row r="14" spans="1:24" ht="14.5">
      <c r="A14" s="200"/>
      <c r="B14" s="23"/>
      <c r="C14" s="23"/>
      <c r="D14" s="23"/>
      <c r="E14" s="23"/>
      <c r="F14" s="23"/>
      <c r="G14" s="23"/>
      <c r="H14" s="23"/>
      <c r="I14" s="23"/>
      <c r="J14" s="23"/>
      <c r="K14" s="23"/>
      <c r="L14" s="23"/>
      <c r="M14" s="23"/>
      <c r="N14" s="23"/>
      <c r="O14" s="23"/>
      <c r="P14" s="23"/>
      <c r="Q14" s="23"/>
      <c r="R14" s="23"/>
      <c r="S14" s="23"/>
      <c r="T14" s="23"/>
      <c r="U14" s="23"/>
      <c r="V14" s="23"/>
      <c r="W14" s="23"/>
      <c r="X14" s="23"/>
    </row>
  </sheetData>
  <mergeCells count="13">
    <mergeCell ref="A7:A9"/>
    <mergeCell ref="X7:X9"/>
    <mergeCell ref="C4:D4"/>
    <mergeCell ref="J8:L8"/>
    <mergeCell ref="M8:O8"/>
    <mergeCell ref="B7:E8"/>
    <mergeCell ref="F7:I8"/>
    <mergeCell ref="V7:V9"/>
    <mergeCell ref="W7:W9"/>
    <mergeCell ref="P8:R8"/>
    <mergeCell ref="S8:U8"/>
    <mergeCell ref="J7:O7"/>
    <mergeCell ref="P7:U7"/>
  </mergeCells>
  <pageMargins left="0.7" right="0.7" top="0.75" bottom="0.75" header="0.3" footer="0.3"/>
  <pageSetup paperSize="9" scale="41"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4205F-4F24-4C94-9CB1-D163FAF9BE47}">
  <dimension ref="B2:I47"/>
  <sheetViews>
    <sheetView topLeftCell="B7" workbookViewId="0">
      <selection activeCell="B4" sqref="B4"/>
    </sheetView>
  </sheetViews>
  <sheetFormatPr defaultRowHeight="14.5"/>
  <cols>
    <col min="1" max="1" width="5.54296875" customWidth="1"/>
  </cols>
  <sheetData>
    <row r="2" spans="2:9">
      <c r="B2" s="3" t="s">
        <v>2</v>
      </c>
    </row>
    <row r="4" spans="2:9">
      <c r="B4" s="3" t="s">
        <v>3</v>
      </c>
    </row>
    <row r="6" spans="2:9">
      <c r="B6" s="415" t="s">
        <v>4</v>
      </c>
      <c r="C6" s="416"/>
      <c r="D6" s="416"/>
      <c r="E6" s="416"/>
      <c r="F6" s="416"/>
      <c r="G6" s="416"/>
      <c r="H6" s="416"/>
      <c r="I6" s="416"/>
    </row>
    <row r="7" spans="2:9">
      <c r="B7" s="416"/>
      <c r="C7" s="416"/>
      <c r="D7" s="416"/>
      <c r="E7" s="416"/>
      <c r="F7" s="416"/>
      <c r="G7" s="416"/>
      <c r="H7" s="416"/>
      <c r="I7" s="416"/>
    </row>
    <row r="8" spans="2:9">
      <c r="B8" s="416"/>
      <c r="C8" s="416"/>
      <c r="D8" s="416"/>
      <c r="E8" s="416"/>
      <c r="F8" s="416"/>
      <c r="G8" s="416"/>
      <c r="H8" s="416"/>
      <c r="I8" s="416"/>
    </row>
    <row r="9" spans="2:9">
      <c r="B9" s="416"/>
      <c r="C9" s="416"/>
      <c r="D9" s="416"/>
      <c r="E9" s="416"/>
      <c r="F9" s="416"/>
      <c r="G9" s="416"/>
      <c r="H9" s="416"/>
      <c r="I9" s="416"/>
    </row>
    <row r="10" spans="2:9">
      <c r="B10" s="416"/>
      <c r="C10" s="416"/>
      <c r="D10" s="416"/>
      <c r="E10" s="416"/>
      <c r="F10" s="416"/>
      <c r="G10" s="416"/>
      <c r="H10" s="416"/>
      <c r="I10" s="416"/>
    </row>
    <row r="11" spans="2:9">
      <c r="B11" s="416"/>
      <c r="C11" s="416"/>
      <c r="D11" s="416"/>
      <c r="E11" s="416"/>
      <c r="F11" s="416"/>
      <c r="G11" s="416"/>
      <c r="H11" s="416"/>
      <c r="I11" s="416"/>
    </row>
    <row r="12" spans="2:9">
      <c r="B12" s="416"/>
      <c r="C12" s="416"/>
      <c r="D12" s="416"/>
      <c r="E12" s="416"/>
      <c r="F12" s="416"/>
      <c r="G12" s="416"/>
      <c r="H12" s="416"/>
      <c r="I12" s="416"/>
    </row>
    <row r="13" spans="2:9">
      <c r="B13" s="416"/>
      <c r="C13" s="416"/>
      <c r="D13" s="416"/>
      <c r="E13" s="416"/>
      <c r="F13" s="416"/>
      <c r="G13" s="416"/>
      <c r="H13" s="416"/>
      <c r="I13" s="416"/>
    </row>
    <row r="14" spans="2:9">
      <c r="B14" s="416"/>
      <c r="C14" s="416"/>
      <c r="D14" s="416"/>
      <c r="E14" s="416"/>
      <c r="F14" s="416"/>
      <c r="G14" s="416"/>
      <c r="H14" s="416"/>
      <c r="I14" s="416"/>
    </row>
    <row r="15" spans="2:9">
      <c r="B15" s="416"/>
      <c r="C15" s="416"/>
      <c r="D15" s="416"/>
      <c r="E15" s="416"/>
      <c r="F15" s="416"/>
      <c r="G15" s="416"/>
      <c r="H15" s="416"/>
      <c r="I15" s="416"/>
    </row>
    <row r="16" spans="2:9">
      <c r="B16" s="416"/>
      <c r="C16" s="416"/>
      <c r="D16" s="416"/>
      <c r="E16" s="416"/>
      <c r="F16" s="416"/>
      <c r="G16" s="416"/>
      <c r="H16" s="416"/>
      <c r="I16" s="416"/>
    </row>
    <row r="17" spans="2:9">
      <c r="B17" s="416"/>
      <c r="C17" s="416"/>
      <c r="D17" s="416"/>
      <c r="E17" s="416"/>
      <c r="F17" s="416"/>
      <c r="G17" s="416"/>
      <c r="H17" s="416"/>
      <c r="I17" s="416"/>
    </row>
    <row r="18" spans="2:9">
      <c r="B18" s="416"/>
      <c r="C18" s="416"/>
      <c r="D18" s="416"/>
      <c r="E18" s="416"/>
      <c r="F18" s="416"/>
      <c r="G18" s="416"/>
      <c r="H18" s="416"/>
      <c r="I18" s="416"/>
    </row>
    <row r="19" spans="2:9">
      <c r="B19" s="416"/>
      <c r="C19" s="416"/>
      <c r="D19" s="416"/>
      <c r="E19" s="416"/>
      <c r="F19" s="416"/>
      <c r="G19" s="416"/>
      <c r="H19" s="416"/>
      <c r="I19" s="416"/>
    </row>
    <row r="20" spans="2:9">
      <c r="B20" s="416"/>
      <c r="C20" s="416"/>
      <c r="D20" s="416"/>
      <c r="E20" s="416"/>
      <c r="F20" s="416"/>
      <c r="G20" s="416"/>
      <c r="H20" s="416"/>
      <c r="I20" s="416"/>
    </row>
    <row r="21" spans="2:9">
      <c r="B21" s="416"/>
      <c r="C21" s="416"/>
      <c r="D21" s="416"/>
      <c r="E21" s="416"/>
      <c r="F21" s="416"/>
      <c r="G21" s="416"/>
      <c r="H21" s="416"/>
      <c r="I21" s="416"/>
    </row>
    <row r="22" spans="2:9">
      <c r="B22" s="416"/>
      <c r="C22" s="416"/>
      <c r="D22" s="416"/>
      <c r="E22" s="416"/>
      <c r="F22" s="416"/>
      <c r="G22" s="416"/>
      <c r="H22" s="416"/>
      <c r="I22" s="416"/>
    </row>
    <row r="23" spans="2:9">
      <c r="B23" s="416"/>
      <c r="C23" s="416"/>
      <c r="D23" s="416"/>
      <c r="E23" s="416"/>
      <c r="F23" s="416"/>
      <c r="G23" s="416"/>
      <c r="H23" s="416"/>
      <c r="I23" s="416"/>
    </row>
    <row r="24" spans="2:9">
      <c r="B24" s="416"/>
      <c r="C24" s="416"/>
      <c r="D24" s="416"/>
      <c r="E24" s="416"/>
      <c r="F24" s="416"/>
      <c r="G24" s="416"/>
      <c r="H24" s="416"/>
      <c r="I24" s="416"/>
    </row>
    <row r="25" spans="2:9">
      <c r="B25" s="416"/>
      <c r="C25" s="416"/>
      <c r="D25" s="416"/>
      <c r="E25" s="416"/>
      <c r="F25" s="416"/>
      <c r="G25" s="416"/>
      <c r="H25" s="416"/>
      <c r="I25" s="416"/>
    </row>
    <row r="26" spans="2:9">
      <c r="B26" s="416"/>
      <c r="C26" s="416"/>
      <c r="D26" s="416"/>
      <c r="E26" s="416"/>
      <c r="F26" s="416"/>
      <c r="G26" s="416"/>
      <c r="H26" s="416"/>
      <c r="I26" s="416"/>
    </row>
    <row r="27" spans="2:9">
      <c r="B27" s="416"/>
      <c r="C27" s="416"/>
      <c r="D27" s="416"/>
      <c r="E27" s="416"/>
      <c r="F27" s="416"/>
      <c r="G27" s="416"/>
      <c r="H27" s="416"/>
      <c r="I27" s="416"/>
    </row>
    <row r="28" spans="2:9">
      <c r="B28" s="416"/>
      <c r="C28" s="416"/>
      <c r="D28" s="416"/>
      <c r="E28" s="416"/>
      <c r="F28" s="416"/>
      <c r="G28" s="416"/>
      <c r="H28" s="416"/>
      <c r="I28" s="416"/>
    </row>
    <row r="29" spans="2:9">
      <c r="B29" s="416"/>
      <c r="C29" s="416"/>
      <c r="D29" s="416"/>
      <c r="E29" s="416"/>
      <c r="F29" s="416"/>
      <c r="G29" s="416"/>
      <c r="H29" s="416"/>
      <c r="I29" s="416"/>
    </row>
    <row r="30" spans="2:9">
      <c r="B30" s="416"/>
      <c r="C30" s="416"/>
      <c r="D30" s="416"/>
      <c r="E30" s="416"/>
      <c r="F30" s="416"/>
      <c r="G30" s="416"/>
      <c r="H30" s="416"/>
      <c r="I30" s="416"/>
    </row>
    <row r="31" spans="2:9">
      <c r="B31" s="416"/>
      <c r="C31" s="416"/>
      <c r="D31" s="416"/>
      <c r="E31" s="416"/>
      <c r="F31" s="416"/>
      <c r="G31" s="416"/>
      <c r="H31" s="416"/>
      <c r="I31" s="416"/>
    </row>
    <row r="32" spans="2:9">
      <c r="B32" s="416"/>
      <c r="C32" s="416"/>
      <c r="D32" s="416"/>
      <c r="E32" s="416"/>
      <c r="F32" s="416"/>
      <c r="G32" s="416"/>
      <c r="H32" s="416"/>
      <c r="I32" s="416"/>
    </row>
    <row r="33" spans="2:9">
      <c r="B33" s="416"/>
      <c r="C33" s="416"/>
      <c r="D33" s="416"/>
      <c r="E33" s="416"/>
      <c r="F33" s="416"/>
      <c r="G33" s="416"/>
      <c r="H33" s="416"/>
      <c r="I33" s="416"/>
    </row>
    <row r="34" spans="2:9">
      <c r="B34" s="416"/>
      <c r="C34" s="416"/>
      <c r="D34" s="416"/>
      <c r="E34" s="416"/>
      <c r="F34" s="416"/>
      <c r="G34" s="416"/>
      <c r="H34" s="416"/>
      <c r="I34" s="416"/>
    </row>
    <row r="35" spans="2:9">
      <c r="B35" s="416"/>
      <c r="C35" s="416"/>
      <c r="D35" s="416"/>
      <c r="E35" s="416"/>
      <c r="F35" s="416"/>
      <c r="G35" s="416"/>
      <c r="H35" s="416"/>
      <c r="I35" s="416"/>
    </row>
    <row r="36" spans="2:9">
      <c r="B36" s="416"/>
      <c r="C36" s="416"/>
      <c r="D36" s="416"/>
      <c r="E36" s="416"/>
      <c r="F36" s="416"/>
      <c r="G36" s="416"/>
      <c r="H36" s="416"/>
      <c r="I36" s="416"/>
    </row>
    <row r="37" spans="2:9">
      <c r="B37" s="416"/>
      <c r="C37" s="416"/>
      <c r="D37" s="416"/>
      <c r="E37" s="416"/>
      <c r="F37" s="416"/>
      <c r="G37" s="416"/>
      <c r="H37" s="416"/>
      <c r="I37" s="416"/>
    </row>
    <row r="38" spans="2:9">
      <c r="B38" s="416"/>
      <c r="C38" s="416"/>
      <c r="D38" s="416"/>
      <c r="E38" s="416"/>
      <c r="F38" s="416"/>
      <c r="G38" s="416"/>
      <c r="H38" s="416"/>
      <c r="I38" s="416"/>
    </row>
    <row r="39" spans="2:9">
      <c r="B39" s="416"/>
      <c r="C39" s="416"/>
      <c r="D39" s="416"/>
      <c r="E39" s="416"/>
      <c r="F39" s="416"/>
      <c r="G39" s="416"/>
      <c r="H39" s="416"/>
      <c r="I39" s="416"/>
    </row>
    <row r="40" spans="2:9">
      <c r="B40" s="416"/>
      <c r="C40" s="416"/>
      <c r="D40" s="416"/>
      <c r="E40" s="416"/>
      <c r="F40" s="416"/>
      <c r="G40" s="416"/>
      <c r="H40" s="416"/>
      <c r="I40" s="416"/>
    </row>
    <row r="41" spans="2:9">
      <c r="B41" s="416"/>
      <c r="C41" s="416"/>
      <c r="D41" s="416"/>
      <c r="E41" s="416"/>
      <c r="F41" s="416"/>
      <c r="G41" s="416"/>
      <c r="H41" s="416"/>
      <c r="I41" s="416"/>
    </row>
    <row r="42" spans="2:9">
      <c r="B42" s="416"/>
      <c r="C42" s="416"/>
      <c r="D42" s="416"/>
      <c r="E42" s="416"/>
      <c r="F42" s="416"/>
      <c r="G42" s="416"/>
      <c r="H42" s="416"/>
      <c r="I42" s="416"/>
    </row>
    <row r="43" spans="2:9">
      <c r="B43" s="416"/>
      <c r="C43" s="416"/>
      <c r="D43" s="416"/>
      <c r="E43" s="416"/>
      <c r="F43" s="416"/>
      <c r="G43" s="416"/>
      <c r="H43" s="416"/>
      <c r="I43" s="416"/>
    </row>
    <row r="44" spans="2:9">
      <c r="B44" s="416"/>
      <c r="C44" s="416"/>
      <c r="D44" s="416"/>
      <c r="E44" s="416"/>
      <c r="F44" s="416"/>
      <c r="G44" s="416"/>
      <c r="H44" s="416"/>
      <c r="I44" s="416"/>
    </row>
    <row r="45" spans="2:9">
      <c r="B45" s="416"/>
      <c r="C45" s="416"/>
      <c r="D45" s="416"/>
      <c r="E45" s="416"/>
      <c r="F45" s="416"/>
      <c r="G45" s="416"/>
      <c r="H45" s="416"/>
      <c r="I45" s="416"/>
    </row>
    <row r="46" spans="2:9">
      <c r="B46" s="416"/>
      <c r="C46" s="416"/>
      <c r="D46" s="416"/>
      <c r="E46" s="416"/>
      <c r="F46" s="416"/>
      <c r="G46" s="416"/>
      <c r="H46" s="416"/>
      <c r="I46" s="416"/>
    </row>
    <row r="47" spans="2:9">
      <c r="B47" s="416"/>
      <c r="C47" s="416"/>
      <c r="D47" s="416"/>
      <c r="E47" s="416"/>
      <c r="F47" s="416"/>
      <c r="G47" s="416"/>
      <c r="H47" s="416"/>
      <c r="I47" s="416"/>
    </row>
  </sheetData>
  <mergeCells count="1">
    <mergeCell ref="B6:I47"/>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878B-4E36-4358-8A15-D3FFEEEDEDBE}">
  <sheetPr>
    <tabColor rgb="FF5B9BD5"/>
    <pageSetUpPr fitToPage="1"/>
  </sheetPr>
  <dimension ref="A1:F21"/>
  <sheetViews>
    <sheetView topLeftCell="D3" workbookViewId="0">
      <selection activeCell="E11" sqref="E11"/>
    </sheetView>
  </sheetViews>
  <sheetFormatPr defaultRowHeight="15" customHeight="1"/>
  <cols>
    <col min="1" max="1" width="54.6328125" customWidth="1"/>
    <col min="2" max="2" width="25.36328125" customWidth="1"/>
    <col min="3" max="6" width="28.6328125" customWidth="1"/>
  </cols>
  <sheetData>
    <row r="1" spans="1:6" ht="14.5">
      <c r="A1" s="41" t="s">
        <v>31</v>
      </c>
      <c r="C1" s="75"/>
      <c r="D1" s="75"/>
      <c r="E1" s="75"/>
    </row>
    <row r="2" spans="1:6" ht="14.5">
      <c r="A2" s="3" t="s">
        <v>707</v>
      </c>
      <c r="C2" s="47"/>
      <c r="D2" s="47"/>
      <c r="E2" s="47"/>
      <c r="F2" s="39" t="s">
        <v>35</v>
      </c>
    </row>
    <row r="3" spans="1:6" ht="14.5">
      <c r="A3" s="3"/>
      <c r="F3" s="40" t="s">
        <v>22</v>
      </c>
    </row>
    <row r="4" spans="1:6" ht="14.5">
      <c r="C4" s="76"/>
      <c r="D4" s="76"/>
      <c r="E4" s="76"/>
    </row>
    <row r="5" spans="1:6" thickBot="1"/>
    <row r="6" spans="1:6" ht="43.5">
      <c r="A6" s="20" t="s">
        <v>708</v>
      </c>
      <c r="B6" s="19" t="s">
        <v>281</v>
      </c>
    </row>
    <row r="7" spans="1:6" ht="24" customHeight="1">
      <c r="A7" s="15" t="s">
        <v>767</v>
      </c>
      <c r="B7" s="12"/>
    </row>
    <row r="8" spans="1:6" thickBot="1"/>
    <row r="9" spans="1:6" ht="43.5">
      <c r="A9" s="18" t="s">
        <v>709</v>
      </c>
      <c r="B9" s="19" t="s">
        <v>281</v>
      </c>
    </row>
    <row r="10" spans="1:6" ht="14.5">
      <c r="A10" s="15" t="s">
        <v>769</v>
      </c>
      <c r="B10" s="12"/>
    </row>
    <row r="11" spans="1:6" ht="14.5">
      <c r="A11" s="16" t="s">
        <v>770</v>
      </c>
      <c r="B11" s="13"/>
    </row>
    <row r="12" spans="1:6" thickBot="1">
      <c r="A12" s="17" t="s">
        <v>771</v>
      </c>
      <c r="B12" s="14"/>
    </row>
    <row r="14" spans="1:6" thickBot="1"/>
    <row r="15" spans="1:6" ht="29">
      <c r="A15" s="32" t="s">
        <v>710</v>
      </c>
      <c r="B15" s="486" t="s">
        <v>711</v>
      </c>
      <c r="C15" s="487"/>
      <c r="D15" s="487"/>
      <c r="E15" s="487"/>
      <c r="F15" s="488"/>
    </row>
    <row r="16" spans="1:6" ht="43.5">
      <c r="A16" s="33" t="s">
        <v>766</v>
      </c>
      <c r="B16" s="34" t="s">
        <v>768</v>
      </c>
      <c r="C16" s="34" t="s">
        <v>772</v>
      </c>
      <c r="D16" s="35" t="s">
        <v>773</v>
      </c>
      <c r="E16" s="35" t="s">
        <v>40</v>
      </c>
      <c r="F16" s="35" t="s">
        <v>774</v>
      </c>
    </row>
    <row r="17" spans="1:6" ht="12.65" customHeight="1">
      <c r="A17" s="164" t="s">
        <v>256</v>
      </c>
      <c r="B17" s="164" t="s">
        <v>260</v>
      </c>
      <c r="C17" s="164" t="s">
        <v>261</v>
      </c>
      <c r="D17" s="165" t="s">
        <v>262</v>
      </c>
      <c r="E17" s="165" t="s">
        <v>263</v>
      </c>
      <c r="F17" s="166" t="s">
        <v>712</v>
      </c>
    </row>
    <row r="18" spans="1:6" ht="14.5">
      <c r="A18" s="36"/>
      <c r="B18" s="23"/>
      <c r="C18" s="23"/>
      <c r="D18" s="73"/>
      <c r="E18" s="73"/>
      <c r="F18" s="84"/>
    </row>
    <row r="19" spans="1:6" ht="14.5">
      <c r="A19" s="36"/>
      <c r="B19" s="23"/>
      <c r="C19" s="23"/>
      <c r="D19" s="73"/>
      <c r="E19" s="73"/>
      <c r="F19" s="84"/>
    </row>
    <row r="20" spans="1:6" ht="14.5">
      <c r="A20" s="36"/>
      <c r="B20" s="23"/>
      <c r="C20" s="23"/>
      <c r="D20" s="73"/>
      <c r="E20" s="73"/>
      <c r="F20" s="84"/>
    </row>
    <row r="21" spans="1:6" thickBot="1">
      <c r="A21" s="37"/>
      <c r="B21" s="38"/>
      <c r="C21" s="38"/>
      <c r="D21" s="74"/>
      <c r="E21" s="74"/>
      <c r="F21" s="85"/>
    </row>
  </sheetData>
  <mergeCells count="1">
    <mergeCell ref="B15:F15"/>
  </mergeCells>
  <pageMargins left="0.7" right="0.7" top="0.75" bottom="0.75" header="0.3" footer="0.3"/>
  <pageSetup paperSize="9" scale="97"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56FDD-1CBA-4F0E-A115-B84E5F500487}">
  <dimension ref="B2:I497"/>
  <sheetViews>
    <sheetView topLeftCell="A447" workbookViewId="0">
      <selection activeCell="B457" sqref="B457:I460"/>
    </sheetView>
  </sheetViews>
  <sheetFormatPr defaultRowHeight="14.5"/>
  <cols>
    <col min="1" max="1" width="5.54296875" customWidth="1"/>
  </cols>
  <sheetData>
    <row r="2" spans="2:9">
      <c r="B2" s="3" t="s">
        <v>2</v>
      </c>
    </row>
    <row r="5" spans="2:9">
      <c r="B5" s="3" t="s">
        <v>5</v>
      </c>
    </row>
    <row r="7" spans="2:9">
      <c r="B7" s="419" t="s">
        <v>6</v>
      </c>
      <c r="C7" s="419"/>
      <c r="D7" s="419"/>
      <c r="E7" s="419"/>
      <c r="F7" s="419"/>
      <c r="G7" s="419"/>
      <c r="H7" s="419"/>
      <c r="I7" s="419"/>
    </row>
    <row r="8" spans="2:9">
      <c r="B8" s="419"/>
      <c r="C8" s="419"/>
      <c r="D8" s="419"/>
      <c r="E8" s="419"/>
      <c r="F8" s="419"/>
      <c r="G8" s="419"/>
      <c r="H8" s="419"/>
      <c r="I8" s="419"/>
    </row>
    <row r="9" spans="2:9">
      <c r="B9" s="419"/>
      <c r="C9" s="419"/>
      <c r="D9" s="419"/>
      <c r="E9" s="419"/>
      <c r="F9" s="419"/>
      <c r="G9" s="419"/>
      <c r="H9" s="419"/>
      <c r="I9" s="419"/>
    </row>
    <row r="10" spans="2:9">
      <c r="B10" s="419"/>
      <c r="C10" s="419"/>
      <c r="D10" s="419"/>
      <c r="E10" s="419"/>
      <c r="F10" s="419"/>
      <c r="G10" s="419"/>
      <c r="H10" s="419"/>
      <c r="I10" s="419"/>
    </row>
    <row r="11" spans="2:9">
      <c r="B11" s="417" t="s">
        <v>7</v>
      </c>
      <c r="C11" s="418"/>
      <c r="D11" s="418"/>
      <c r="E11" s="418"/>
      <c r="F11" s="418"/>
      <c r="G11" s="418"/>
      <c r="H11" s="418"/>
      <c r="I11" s="418"/>
    </row>
    <row r="12" spans="2:9">
      <c r="B12" s="418"/>
      <c r="C12" s="418"/>
      <c r="D12" s="418"/>
      <c r="E12" s="418"/>
      <c r="F12" s="418"/>
      <c r="G12" s="418"/>
      <c r="H12" s="418"/>
      <c r="I12" s="418"/>
    </row>
    <row r="13" spans="2:9">
      <c r="B13" s="418"/>
      <c r="C13" s="418"/>
      <c r="D13" s="418"/>
      <c r="E13" s="418"/>
      <c r="F13" s="418"/>
      <c r="G13" s="418"/>
      <c r="H13" s="418"/>
      <c r="I13" s="418"/>
    </row>
    <row r="14" spans="2:9">
      <c r="B14" s="418"/>
      <c r="C14" s="418"/>
      <c r="D14" s="418"/>
      <c r="E14" s="418"/>
      <c r="F14" s="418"/>
      <c r="G14" s="418"/>
      <c r="H14" s="418"/>
      <c r="I14" s="418"/>
    </row>
    <row r="15" spans="2:9">
      <c r="B15" s="418"/>
      <c r="C15" s="418"/>
      <c r="D15" s="418"/>
      <c r="E15" s="418"/>
      <c r="F15" s="418"/>
      <c r="G15" s="418"/>
      <c r="H15" s="418"/>
      <c r="I15" s="418"/>
    </row>
    <row r="16" spans="2:9">
      <c r="B16" s="418"/>
      <c r="C16" s="418"/>
      <c r="D16" s="418"/>
      <c r="E16" s="418"/>
      <c r="F16" s="418"/>
      <c r="G16" s="418"/>
      <c r="H16" s="418"/>
      <c r="I16" s="418"/>
    </row>
    <row r="17" spans="2:9">
      <c r="B17" s="418"/>
      <c r="C17" s="418"/>
      <c r="D17" s="418"/>
      <c r="E17" s="418"/>
      <c r="F17" s="418"/>
      <c r="G17" s="418"/>
      <c r="H17" s="418"/>
      <c r="I17" s="418"/>
    </row>
    <row r="18" spans="2:9">
      <c r="B18" s="418"/>
      <c r="C18" s="418"/>
      <c r="D18" s="418"/>
      <c r="E18" s="418"/>
      <c r="F18" s="418"/>
      <c r="G18" s="418"/>
      <c r="H18" s="418"/>
      <c r="I18" s="418"/>
    </row>
    <row r="19" spans="2:9">
      <c r="B19" s="418"/>
      <c r="C19" s="418"/>
      <c r="D19" s="418"/>
      <c r="E19" s="418"/>
      <c r="F19" s="418"/>
      <c r="G19" s="418"/>
      <c r="H19" s="418"/>
      <c r="I19" s="418"/>
    </row>
    <row r="20" spans="2:9">
      <c r="B20" s="418"/>
      <c r="C20" s="418"/>
      <c r="D20" s="418"/>
      <c r="E20" s="418"/>
      <c r="F20" s="418"/>
      <c r="G20" s="418"/>
      <c r="H20" s="418"/>
      <c r="I20" s="418"/>
    </row>
    <row r="21" spans="2:9">
      <c r="B21" s="418"/>
      <c r="C21" s="418"/>
      <c r="D21" s="418"/>
      <c r="E21" s="418"/>
      <c r="F21" s="418"/>
      <c r="G21" s="418"/>
      <c r="H21" s="418"/>
      <c r="I21" s="418"/>
    </row>
    <row r="22" spans="2:9" ht="14.75" customHeight="1">
      <c r="B22" s="418"/>
      <c r="C22" s="418"/>
      <c r="D22" s="418"/>
      <c r="E22" s="418"/>
      <c r="F22" s="418"/>
      <c r="G22" s="418"/>
      <c r="H22" s="418"/>
      <c r="I22" s="418"/>
    </row>
    <row r="23" spans="2:9">
      <c r="B23" s="418"/>
      <c r="C23" s="418"/>
      <c r="D23" s="418"/>
      <c r="E23" s="418"/>
      <c r="F23" s="418"/>
      <c r="G23" s="418"/>
      <c r="H23" s="418"/>
      <c r="I23" s="418"/>
    </row>
    <row r="24" spans="2:9">
      <c r="B24" s="418"/>
      <c r="C24" s="418"/>
      <c r="D24" s="418"/>
      <c r="E24" s="418"/>
      <c r="F24" s="418"/>
      <c r="G24" s="418"/>
      <c r="H24" s="418"/>
      <c r="I24" s="418"/>
    </row>
    <row r="25" spans="2:9">
      <c r="B25" s="418"/>
      <c r="C25" s="418"/>
      <c r="D25" s="418"/>
      <c r="E25" s="418"/>
      <c r="F25" s="418"/>
      <c r="G25" s="418"/>
      <c r="H25" s="418"/>
      <c r="I25" s="418"/>
    </row>
    <row r="26" spans="2:9">
      <c r="B26" s="418"/>
      <c r="C26" s="418"/>
      <c r="D26" s="418"/>
      <c r="E26" s="418"/>
      <c r="F26" s="418"/>
      <c r="G26" s="418"/>
      <c r="H26" s="418"/>
      <c r="I26" s="418"/>
    </row>
    <row r="27" spans="2:9">
      <c r="B27" s="418"/>
      <c r="C27" s="418"/>
      <c r="D27" s="418"/>
      <c r="E27" s="418"/>
      <c r="F27" s="418"/>
      <c r="G27" s="418"/>
      <c r="H27" s="418"/>
      <c r="I27" s="418"/>
    </row>
    <row r="28" spans="2:9">
      <c r="B28" s="418"/>
      <c r="C28" s="418"/>
      <c r="D28" s="418"/>
      <c r="E28" s="418"/>
      <c r="F28" s="418"/>
      <c r="G28" s="418"/>
      <c r="H28" s="418"/>
      <c r="I28" s="418"/>
    </row>
    <row r="29" spans="2:9">
      <c r="B29" s="418"/>
      <c r="C29" s="418"/>
      <c r="D29" s="418"/>
      <c r="E29" s="418"/>
      <c r="F29" s="418"/>
      <c r="G29" s="418"/>
      <c r="H29" s="418"/>
      <c r="I29" s="418"/>
    </row>
    <row r="30" spans="2:9">
      <c r="B30" s="418"/>
      <c r="C30" s="418"/>
      <c r="D30" s="418"/>
      <c r="E30" s="418"/>
      <c r="F30" s="418"/>
      <c r="G30" s="418"/>
      <c r="H30" s="418"/>
      <c r="I30" s="418"/>
    </row>
    <row r="31" spans="2:9">
      <c r="B31" s="418"/>
      <c r="C31" s="418"/>
      <c r="D31" s="418"/>
      <c r="E31" s="418"/>
      <c r="F31" s="418"/>
      <c r="G31" s="418"/>
      <c r="H31" s="418"/>
      <c r="I31" s="418"/>
    </row>
    <row r="32" spans="2:9">
      <c r="B32" s="418"/>
      <c r="C32" s="418"/>
      <c r="D32" s="418"/>
      <c r="E32" s="418"/>
      <c r="F32" s="418"/>
      <c r="G32" s="418"/>
      <c r="H32" s="418"/>
      <c r="I32" s="418"/>
    </row>
    <row r="33" spans="2:9">
      <c r="B33" s="418"/>
      <c r="C33" s="418"/>
      <c r="D33" s="418"/>
      <c r="E33" s="418"/>
      <c r="F33" s="418"/>
      <c r="G33" s="418"/>
      <c r="H33" s="418"/>
      <c r="I33" s="418"/>
    </row>
    <row r="34" spans="2:9">
      <c r="B34" s="418"/>
      <c r="C34" s="418"/>
      <c r="D34" s="418"/>
      <c r="E34" s="418"/>
      <c r="F34" s="418"/>
      <c r="G34" s="418"/>
      <c r="H34" s="418"/>
      <c r="I34" s="418"/>
    </row>
    <row r="35" spans="2:9">
      <c r="B35" s="418"/>
      <c r="C35" s="418"/>
      <c r="D35" s="418"/>
      <c r="E35" s="418"/>
      <c r="F35" s="418"/>
      <c r="G35" s="418"/>
      <c r="H35" s="418"/>
      <c r="I35" s="418"/>
    </row>
    <row r="36" spans="2:9">
      <c r="B36" s="418"/>
      <c r="C36" s="418"/>
      <c r="D36" s="418"/>
      <c r="E36" s="418"/>
      <c r="F36" s="418"/>
      <c r="G36" s="418"/>
      <c r="H36" s="418"/>
      <c r="I36" s="418"/>
    </row>
    <row r="37" spans="2:9">
      <c r="B37" s="418"/>
      <c r="C37" s="418"/>
      <c r="D37" s="418"/>
      <c r="E37" s="418"/>
      <c r="F37" s="418"/>
      <c r="G37" s="418"/>
      <c r="H37" s="418"/>
      <c r="I37" s="418"/>
    </row>
    <row r="38" spans="2:9">
      <c r="B38" s="418"/>
      <c r="C38" s="418"/>
      <c r="D38" s="418"/>
      <c r="E38" s="418"/>
      <c r="F38" s="418"/>
      <c r="G38" s="418"/>
      <c r="H38" s="418"/>
      <c r="I38" s="418"/>
    </row>
    <row r="39" spans="2:9">
      <c r="B39" s="418"/>
      <c r="C39" s="418"/>
      <c r="D39" s="418"/>
      <c r="E39" s="418"/>
      <c r="F39" s="418"/>
      <c r="G39" s="418"/>
      <c r="H39" s="418"/>
      <c r="I39" s="418"/>
    </row>
    <row r="40" spans="2:9">
      <c r="B40" s="418"/>
      <c r="C40" s="418"/>
      <c r="D40" s="418"/>
      <c r="E40" s="418"/>
      <c r="F40" s="418"/>
      <c r="G40" s="418"/>
      <c r="H40" s="418"/>
      <c r="I40" s="418"/>
    </row>
    <row r="41" spans="2:9">
      <c r="B41" s="418"/>
      <c r="C41" s="418"/>
      <c r="D41" s="418"/>
      <c r="E41" s="418"/>
      <c r="F41" s="418"/>
      <c r="G41" s="418"/>
      <c r="H41" s="418"/>
      <c r="I41" s="418"/>
    </row>
    <row r="42" spans="2:9">
      <c r="B42" s="418"/>
      <c r="C42" s="418"/>
      <c r="D42" s="418"/>
      <c r="E42" s="418"/>
      <c r="F42" s="418"/>
      <c r="G42" s="418"/>
      <c r="H42" s="418"/>
      <c r="I42" s="418"/>
    </row>
    <row r="43" spans="2:9">
      <c r="B43" s="418"/>
      <c r="C43" s="418"/>
      <c r="D43" s="418"/>
      <c r="E43" s="418"/>
      <c r="F43" s="418"/>
      <c r="G43" s="418"/>
      <c r="H43" s="418"/>
      <c r="I43" s="418"/>
    </row>
    <row r="44" spans="2:9">
      <c r="B44" s="418"/>
      <c r="C44" s="418"/>
      <c r="D44" s="418"/>
      <c r="E44" s="418"/>
      <c r="F44" s="418"/>
      <c r="G44" s="418"/>
      <c r="H44" s="418"/>
      <c r="I44" s="418"/>
    </row>
    <row r="45" spans="2:9">
      <c r="B45" s="418"/>
      <c r="C45" s="418"/>
      <c r="D45" s="418"/>
      <c r="E45" s="418"/>
      <c r="F45" s="418"/>
      <c r="G45" s="418"/>
      <c r="H45" s="418"/>
      <c r="I45" s="418"/>
    </row>
    <row r="46" spans="2:9">
      <c r="B46" s="418"/>
      <c r="C46" s="418"/>
      <c r="D46" s="418"/>
      <c r="E46" s="418"/>
      <c r="F46" s="418"/>
      <c r="G46" s="418"/>
      <c r="H46" s="418"/>
      <c r="I46" s="418"/>
    </row>
    <row r="47" spans="2:9">
      <c r="B47" s="418"/>
      <c r="C47" s="418"/>
      <c r="D47" s="418"/>
      <c r="E47" s="418"/>
      <c r="F47" s="418"/>
      <c r="G47" s="418"/>
      <c r="H47" s="418"/>
      <c r="I47" s="418"/>
    </row>
    <row r="52" spans="2:9">
      <c r="B52" s="3" t="s">
        <v>2</v>
      </c>
    </row>
    <row r="55" spans="2:9">
      <c r="B55" s="3" t="s">
        <v>5</v>
      </c>
    </row>
    <row r="57" spans="2:9">
      <c r="B57" s="419" t="s">
        <v>8</v>
      </c>
      <c r="C57" s="419"/>
      <c r="D57" s="419"/>
      <c r="E57" s="419"/>
      <c r="F57" s="419"/>
      <c r="G57" s="419"/>
      <c r="H57" s="419"/>
      <c r="I57" s="419"/>
    </row>
    <row r="58" spans="2:9">
      <c r="B58" s="419"/>
      <c r="C58" s="419"/>
      <c r="D58" s="419"/>
      <c r="E58" s="419"/>
      <c r="F58" s="419"/>
      <c r="G58" s="419"/>
      <c r="H58" s="419"/>
      <c r="I58" s="419"/>
    </row>
    <row r="59" spans="2:9">
      <c r="B59" s="419"/>
      <c r="C59" s="419"/>
      <c r="D59" s="419"/>
      <c r="E59" s="419"/>
      <c r="F59" s="419"/>
      <c r="G59" s="419"/>
      <c r="H59" s="419"/>
      <c r="I59" s="419"/>
    </row>
    <row r="60" spans="2:9">
      <c r="B60" s="419"/>
      <c r="C60" s="419"/>
      <c r="D60" s="419"/>
      <c r="E60" s="419"/>
      <c r="F60" s="419"/>
      <c r="G60" s="419"/>
      <c r="H60" s="419"/>
      <c r="I60" s="419"/>
    </row>
    <row r="61" spans="2:9">
      <c r="B61" s="417" t="s">
        <v>7</v>
      </c>
      <c r="C61" s="418"/>
      <c r="D61" s="418"/>
      <c r="E61" s="418"/>
      <c r="F61" s="418"/>
      <c r="G61" s="418"/>
      <c r="H61" s="418"/>
      <c r="I61" s="418"/>
    </row>
    <row r="62" spans="2:9">
      <c r="B62" s="418"/>
      <c r="C62" s="418"/>
      <c r="D62" s="418"/>
      <c r="E62" s="418"/>
      <c r="F62" s="418"/>
      <c r="G62" s="418"/>
      <c r="H62" s="418"/>
      <c r="I62" s="418"/>
    </row>
    <row r="63" spans="2:9">
      <c r="B63" s="418"/>
      <c r="C63" s="418"/>
      <c r="D63" s="418"/>
      <c r="E63" s="418"/>
      <c r="F63" s="418"/>
      <c r="G63" s="418"/>
      <c r="H63" s="418"/>
      <c r="I63" s="418"/>
    </row>
    <row r="64" spans="2:9">
      <c r="B64" s="418"/>
      <c r="C64" s="418"/>
      <c r="D64" s="418"/>
      <c r="E64" s="418"/>
      <c r="F64" s="418"/>
      <c r="G64" s="418"/>
      <c r="H64" s="418"/>
      <c r="I64" s="418"/>
    </row>
    <row r="65" spans="2:9">
      <c r="B65" s="418"/>
      <c r="C65" s="418"/>
      <c r="D65" s="418"/>
      <c r="E65" s="418"/>
      <c r="F65" s="418"/>
      <c r="G65" s="418"/>
      <c r="H65" s="418"/>
      <c r="I65" s="418"/>
    </row>
    <row r="66" spans="2:9">
      <c r="B66" s="418"/>
      <c r="C66" s="418"/>
      <c r="D66" s="418"/>
      <c r="E66" s="418"/>
      <c r="F66" s="418"/>
      <c r="G66" s="418"/>
      <c r="H66" s="418"/>
      <c r="I66" s="418"/>
    </row>
    <row r="67" spans="2:9">
      <c r="B67" s="418"/>
      <c r="C67" s="418"/>
      <c r="D67" s="418"/>
      <c r="E67" s="418"/>
      <c r="F67" s="418"/>
      <c r="G67" s="418"/>
      <c r="H67" s="418"/>
      <c r="I67" s="418"/>
    </row>
    <row r="68" spans="2:9">
      <c r="B68" s="418"/>
      <c r="C68" s="418"/>
      <c r="D68" s="418"/>
      <c r="E68" s="418"/>
      <c r="F68" s="418"/>
      <c r="G68" s="418"/>
      <c r="H68" s="418"/>
      <c r="I68" s="418"/>
    </row>
    <row r="69" spans="2:9">
      <c r="B69" s="418"/>
      <c r="C69" s="418"/>
      <c r="D69" s="418"/>
      <c r="E69" s="418"/>
      <c r="F69" s="418"/>
      <c r="G69" s="418"/>
      <c r="H69" s="418"/>
      <c r="I69" s="418"/>
    </row>
    <row r="70" spans="2:9">
      <c r="B70" s="418"/>
      <c r="C70" s="418"/>
      <c r="D70" s="418"/>
      <c r="E70" s="418"/>
      <c r="F70" s="418"/>
      <c r="G70" s="418"/>
      <c r="H70" s="418"/>
      <c r="I70" s="418"/>
    </row>
    <row r="71" spans="2:9">
      <c r="B71" s="418"/>
      <c r="C71" s="418"/>
      <c r="D71" s="418"/>
      <c r="E71" s="418"/>
      <c r="F71" s="418"/>
      <c r="G71" s="418"/>
      <c r="H71" s="418"/>
      <c r="I71" s="418"/>
    </row>
    <row r="72" spans="2:9">
      <c r="B72" s="418"/>
      <c r="C72" s="418"/>
      <c r="D72" s="418"/>
      <c r="E72" s="418"/>
      <c r="F72" s="418"/>
      <c r="G72" s="418"/>
      <c r="H72" s="418"/>
      <c r="I72" s="418"/>
    </row>
    <row r="73" spans="2:9">
      <c r="B73" s="418"/>
      <c r="C73" s="418"/>
      <c r="D73" s="418"/>
      <c r="E73" s="418"/>
      <c r="F73" s="418"/>
      <c r="G73" s="418"/>
      <c r="H73" s="418"/>
      <c r="I73" s="418"/>
    </row>
    <row r="74" spans="2:9">
      <c r="B74" s="418"/>
      <c r="C74" s="418"/>
      <c r="D74" s="418"/>
      <c r="E74" s="418"/>
      <c r="F74" s="418"/>
      <c r="G74" s="418"/>
      <c r="H74" s="418"/>
      <c r="I74" s="418"/>
    </row>
    <row r="75" spans="2:9">
      <c r="B75" s="418"/>
      <c r="C75" s="418"/>
      <c r="D75" s="418"/>
      <c r="E75" s="418"/>
      <c r="F75" s="418"/>
      <c r="G75" s="418"/>
      <c r="H75" s="418"/>
      <c r="I75" s="418"/>
    </row>
    <row r="76" spans="2:9">
      <c r="B76" s="418"/>
      <c r="C76" s="418"/>
      <c r="D76" s="418"/>
      <c r="E76" s="418"/>
      <c r="F76" s="418"/>
      <c r="G76" s="418"/>
      <c r="H76" s="418"/>
      <c r="I76" s="418"/>
    </row>
    <row r="77" spans="2:9">
      <c r="B77" s="418"/>
      <c r="C77" s="418"/>
      <c r="D77" s="418"/>
      <c r="E77" s="418"/>
      <c r="F77" s="418"/>
      <c r="G77" s="418"/>
      <c r="H77" s="418"/>
      <c r="I77" s="418"/>
    </row>
    <row r="78" spans="2:9">
      <c r="B78" s="418"/>
      <c r="C78" s="418"/>
      <c r="D78" s="418"/>
      <c r="E78" s="418"/>
      <c r="F78" s="418"/>
      <c r="G78" s="418"/>
      <c r="H78" s="418"/>
      <c r="I78" s="418"/>
    </row>
    <row r="79" spans="2:9">
      <c r="B79" s="418"/>
      <c r="C79" s="418"/>
      <c r="D79" s="418"/>
      <c r="E79" s="418"/>
      <c r="F79" s="418"/>
      <c r="G79" s="418"/>
      <c r="H79" s="418"/>
      <c r="I79" s="418"/>
    </row>
    <row r="80" spans="2:9">
      <c r="B80" s="418"/>
      <c r="C80" s="418"/>
      <c r="D80" s="418"/>
      <c r="E80" s="418"/>
      <c r="F80" s="418"/>
      <c r="G80" s="418"/>
      <c r="H80" s="418"/>
      <c r="I80" s="418"/>
    </row>
    <row r="81" spans="2:9">
      <c r="B81" s="418"/>
      <c r="C81" s="418"/>
      <c r="D81" s="418"/>
      <c r="E81" s="418"/>
      <c r="F81" s="418"/>
      <c r="G81" s="418"/>
      <c r="H81" s="418"/>
      <c r="I81" s="418"/>
    </row>
    <row r="82" spans="2:9">
      <c r="B82" s="418"/>
      <c r="C82" s="418"/>
      <c r="D82" s="418"/>
      <c r="E82" s="418"/>
      <c r="F82" s="418"/>
      <c r="G82" s="418"/>
      <c r="H82" s="418"/>
      <c r="I82" s="418"/>
    </row>
    <row r="83" spans="2:9">
      <c r="B83" s="418"/>
      <c r="C83" s="418"/>
      <c r="D83" s="418"/>
      <c r="E83" s="418"/>
      <c r="F83" s="418"/>
      <c r="G83" s="418"/>
      <c r="H83" s="418"/>
      <c r="I83" s="418"/>
    </row>
    <row r="84" spans="2:9">
      <c r="B84" s="418"/>
      <c r="C84" s="418"/>
      <c r="D84" s="418"/>
      <c r="E84" s="418"/>
      <c r="F84" s="418"/>
      <c r="G84" s="418"/>
      <c r="H84" s="418"/>
      <c r="I84" s="418"/>
    </row>
    <row r="85" spans="2:9">
      <c r="B85" s="418"/>
      <c r="C85" s="418"/>
      <c r="D85" s="418"/>
      <c r="E85" s="418"/>
      <c r="F85" s="418"/>
      <c r="G85" s="418"/>
      <c r="H85" s="418"/>
      <c r="I85" s="418"/>
    </row>
    <row r="86" spans="2:9">
      <c r="B86" s="418"/>
      <c r="C86" s="418"/>
      <c r="D86" s="418"/>
      <c r="E86" s="418"/>
      <c r="F86" s="418"/>
      <c r="G86" s="418"/>
      <c r="H86" s="418"/>
      <c r="I86" s="418"/>
    </row>
    <row r="87" spans="2:9">
      <c r="B87" s="418"/>
      <c r="C87" s="418"/>
      <c r="D87" s="418"/>
      <c r="E87" s="418"/>
      <c r="F87" s="418"/>
      <c r="G87" s="418"/>
      <c r="H87" s="418"/>
      <c r="I87" s="418"/>
    </row>
    <row r="88" spans="2:9">
      <c r="B88" s="418"/>
      <c r="C88" s="418"/>
      <c r="D88" s="418"/>
      <c r="E88" s="418"/>
      <c r="F88" s="418"/>
      <c r="G88" s="418"/>
      <c r="H88" s="418"/>
      <c r="I88" s="418"/>
    </row>
    <row r="89" spans="2:9">
      <c r="B89" s="418"/>
      <c r="C89" s="418"/>
      <c r="D89" s="418"/>
      <c r="E89" s="418"/>
      <c r="F89" s="418"/>
      <c r="G89" s="418"/>
      <c r="H89" s="418"/>
      <c r="I89" s="418"/>
    </row>
    <row r="90" spans="2:9">
      <c r="B90" s="418"/>
      <c r="C90" s="418"/>
      <c r="D90" s="418"/>
      <c r="E90" s="418"/>
      <c r="F90" s="418"/>
      <c r="G90" s="418"/>
      <c r="H90" s="418"/>
      <c r="I90" s="418"/>
    </row>
    <row r="91" spans="2:9">
      <c r="B91" s="418"/>
      <c r="C91" s="418"/>
      <c r="D91" s="418"/>
      <c r="E91" s="418"/>
      <c r="F91" s="418"/>
      <c r="G91" s="418"/>
      <c r="H91" s="418"/>
      <c r="I91" s="418"/>
    </row>
    <row r="92" spans="2:9">
      <c r="B92" s="418"/>
      <c r="C92" s="418"/>
      <c r="D92" s="418"/>
      <c r="E92" s="418"/>
      <c r="F92" s="418"/>
      <c r="G92" s="418"/>
      <c r="H92" s="418"/>
      <c r="I92" s="418"/>
    </row>
    <row r="93" spans="2:9">
      <c r="B93" s="418"/>
      <c r="C93" s="418"/>
      <c r="D93" s="418"/>
      <c r="E93" s="418"/>
      <c r="F93" s="418"/>
      <c r="G93" s="418"/>
      <c r="H93" s="418"/>
      <c r="I93" s="418"/>
    </row>
    <row r="94" spans="2:9">
      <c r="B94" s="418"/>
      <c r="C94" s="418"/>
      <c r="D94" s="418"/>
      <c r="E94" s="418"/>
      <c r="F94" s="418"/>
      <c r="G94" s="418"/>
      <c r="H94" s="418"/>
      <c r="I94" s="418"/>
    </row>
    <row r="95" spans="2:9">
      <c r="B95" s="418"/>
      <c r="C95" s="418"/>
      <c r="D95" s="418"/>
      <c r="E95" s="418"/>
      <c r="F95" s="418"/>
      <c r="G95" s="418"/>
      <c r="H95" s="418"/>
      <c r="I95" s="418"/>
    </row>
    <row r="96" spans="2:9">
      <c r="B96" s="418"/>
      <c r="C96" s="418"/>
      <c r="D96" s="418"/>
      <c r="E96" s="418"/>
      <c r="F96" s="418"/>
      <c r="G96" s="418"/>
      <c r="H96" s="418"/>
      <c r="I96" s="418"/>
    </row>
    <row r="97" spans="2:9">
      <c r="B97" s="418"/>
      <c r="C97" s="418"/>
      <c r="D97" s="418"/>
      <c r="E97" s="418"/>
      <c r="F97" s="418"/>
      <c r="G97" s="418"/>
      <c r="H97" s="418"/>
      <c r="I97" s="418"/>
    </row>
    <row r="102" spans="2:9">
      <c r="B102" s="3" t="s">
        <v>2</v>
      </c>
    </row>
    <row r="105" spans="2:9">
      <c r="B105" s="3" t="s">
        <v>5</v>
      </c>
    </row>
    <row r="107" spans="2:9">
      <c r="B107" s="419" t="s">
        <v>9</v>
      </c>
      <c r="C107" s="419"/>
      <c r="D107" s="419"/>
      <c r="E107" s="419"/>
      <c r="F107" s="419"/>
      <c r="G107" s="419"/>
      <c r="H107" s="419"/>
      <c r="I107" s="419"/>
    </row>
    <row r="108" spans="2:9">
      <c r="B108" s="419"/>
      <c r="C108" s="419"/>
      <c r="D108" s="419"/>
      <c r="E108" s="419"/>
      <c r="F108" s="419"/>
      <c r="G108" s="419"/>
      <c r="H108" s="419"/>
      <c r="I108" s="419"/>
    </row>
    <row r="109" spans="2:9">
      <c r="B109" s="419"/>
      <c r="C109" s="419"/>
      <c r="D109" s="419"/>
      <c r="E109" s="419"/>
      <c r="F109" s="419"/>
      <c r="G109" s="419"/>
      <c r="H109" s="419"/>
      <c r="I109" s="419"/>
    </row>
    <row r="110" spans="2:9">
      <c r="B110" s="419"/>
      <c r="C110" s="419"/>
      <c r="D110" s="419"/>
      <c r="E110" s="419"/>
      <c r="F110" s="419"/>
      <c r="G110" s="419"/>
      <c r="H110" s="419"/>
      <c r="I110" s="419"/>
    </row>
    <row r="111" spans="2:9" ht="14.75" customHeight="1">
      <c r="B111" s="417" t="s">
        <v>7</v>
      </c>
      <c r="C111" s="418"/>
      <c r="D111" s="418"/>
      <c r="E111" s="418"/>
      <c r="F111" s="418"/>
      <c r="G111" s="418"/>
      <c r="H111" s="418"/>
      <c r="I111" s="418"/>
    </row>
    <row r="112" spans="2:9" ht="14.75" customHeight="1">
      <c r="B112" s="418"/>
      <c r="C112" s="418"/>
      <c r="D112" s="418"/>
      <c r="E112" s="418"/>
      <c r="F112" s="418"/>
      <c r="G112" s="418"/>
      <c r="H112" s="418"/>
      <c r="I112" s="418"/>
    </row>
    <row r="113" spans="2:9" ht="14.75" customHeight="1">
      <c r="B113" s="418"/>
      <c r="C113" s="418"/>
      <c r="D113" s="418"/>
      <c r="E113" s="418"/>
      <c r="F113" s="418"/>
      <c r="G113" s="418"/>
      <c r="H113" s="418"/>
      <c r="I113" s="418"/>
    </row>
    <row r="114" spans="2:9" ht="14.75" customHeight="1">
      <c r="B114" s="418"/>
      <c r="C114" s="418"/>
      <c r="D114" s="418"/>
      <c r="E114" s="418"/>
      <c r="F114" s="418"/>
      <c r="G114" s="418"/>
      <c r="H114" s="418"/>
      <c r="I114" s="418"/>
    </row>
    <row r="115" spans="2:9" ht="14.75" customHeight="1">
      <c r="B115" s="418"/>
      <c r="C115" s="418"/>
      <c r="D115" s="418"/>
      <c r="E115" s="418"/>
      <c r="F115" s="418"/>
      <c r="G115" s="418"/>
      <c r="H115" s="418"/>
      <c r="I115" s="418"/>
    </row>
    <row r="116" spans="2:9" ht="14.75" customHeight="1">
      <c r="B116" s="418"/>
      <c r="C116" s="418"/>
      <c r="D116" s="418"/>
      <c r="E116" s="418"/>
      <c r="F116" s="418"/>
      <c r="G116" s="418"/>
      <c r="H116" s="418"/>
      <c r="I116" s="418"/>
    </row>
    <row r="117" spans="2:9" ht="14.75" customHeight="1">
      <c r="B117" s="418"/>
      <c r="C117" s="418"/>
      <c r="D117" s="418"/>
      <c r="E117" s="418"/>
      <c r="F117" s="418"/>
      <c r="G117" s="418"/>
      <c r="H117" s="418"/>
      <c r="I117" s="418"/>
    </row>
    <row r="118" spans="2:9" ht="14.75" customHeight="1">
      <c r="B118" s="418"/>
      <c r="C118" s="418"/>
      <c r="D118" s="418"/>
      <c r="E118" s="418"/>
      <c r="F118" s="418"/>
      <c r="G118" s="418"/>
      <c r="H118" s="418"/>
      <c r="I118" s="418"/>
    </row>
    <row r="119" spans="2:9" ht="14.75" customHeight="1">
      <c r="B119" s="418"/>
      <c r="C119" s="418"/>
      <c r="D119" s="418"/>
      <c r="E119" s="418"/>
      <c r="F119" s="418"/>
      <c r="G119" s="418"/>
      <c r="H119" s="418"/>
      <c r="I119" s="418"/>
    </row>
    <row r="120" spans="2:9" ht="14.75" customHeight="1">
      <c r="B120" s="418"/>
      <c r="C120" s="418"/>
      <c r="D120" s="418"/>
      <c r="E120" s="418"/>
      <c r="F120" s="418"/>
      <c r="G120" s="418"/>
      <c r="H120" s="418"/>
      <c r="I120" s="418"/>
    </row>
    <row r="121" spans="2:9" ht="14.75" customHeight="1">
      <c r="B121" s="418"/>
      <c r="C121" s="418"/>
      <c r="D121" s="418"/>
      <c r="E121" s="418"/>
      <c r="F121" s="418"/>
      <c r="G121" s="418"/>
      <c r="H121" s="418"/>
      <c r="I121" s="418"/>
    </row>
    <row r="122" spans="2:9" ht="14.75" customHeight="1">
      <c r="B122" s="418"/>
      <c r="C122" s="418"/>
      <c r="D122" s="418"/>
      <c r="E122" s="418"/>
      <c r="F122" s="418"/>
      <c r="G122" s="418"/>
      <c r="H122" s="418"/>
      <c r="I122" s="418"/>
    </row>
    <row r="123" spans="2:9" ht="14.75" customHeight="1">
      <c r="B123" s="418"/>
      <c r="C123" s="418"/>
      <c r="D123" s="418"/>
      <c r="E123" s="418"/>
      <c r="F123" s="418"/>
      <c r="G123" s="418"/>
      <c r="H123" s="418"/>
      <c r="I123" s="418"/>
    </row>
    <row r="124" spans="2:9" ht="14.75" customHeight="1">
      <c r="B124" s="418"/>
      <c r="C124" s="418"/>
      <c r="D124" s="418"/>
      <c r="E124" s="418"/>
      <c r="F124" s="418"/>
      <c r="G124" s="418"/>
      <c r="H124" s="418"/>
      <c r="I124" s="418"/>
    </row>
    <row r="125" spans="2:9" ht="14.75" customHeight="1">
      <c r="B125" s="418"/>
      <c r="C125" s="418"/>
      <c r="D125" s="418"/>
      <c r="E125" s="418"/>
      <c r="F125" s="418"/>
      <c r="G125" s="418"/>
      <c r="H125" s="418"/>
      <c r="I125" s="418"/>
    </row>
    <row r="126" spans="2:9" ht="14.75" customHeight="1">
      <c r="B126" s="418"/>
      <c r="C126" s="418"/>
      <c r="D126" s="418"/>
      <c r="E126" s="418"/>
      <c r="F126" s="418"/>
      <c r="G126" s="418"/>
      <c r="H126" s="418"/>
      <c r="I126" s="418"/>
    </row>
    <row r="127" spans="2:9" ht="14.75" customHeight="1">
      <c r="B127" s="418"/>
      <c r="C127" s="418"/>
      <c r="D127" s="418"/>
      <c r="E127" s="418"/>
      <c r="F127" s="418"/>
      <c r="G127" s="418"/>
      <c r="H127" s="418"/>
      <c r="I127" s="418"/>
    </row>
    <row r="128" spans="2:9" ht="14.75" customHeight="1">
      <c r="B128" s="418"/>
      <c r="C128" s="418"/>
      <c r="D128" s="418"/>
      <c r="E128" s="418"/>
      <c r="F128" s="418"/>
      <c r="G128" s="418"/>
      <c r="H128" s="418"/>
      <c r="I128" s="418"/>
    </row>
    <row r="129" spans="2:9" ht="14.75" customHeight="1">
      <c r="B129" s="418"/>
      <c r="C129" s="418"/>
      <c r="D129" s="418"/>
      <c r="E129" s="418"/>
      <c r="F129" s="418"/>
      <c r="G129" s="418"/>
      <c r="H129" s="418"/>
      <c r="I129" s="418"/>
    </row>
    <row r="130" spans="2:9" ht="14.75" customHeight="1">
      <c r="B130" s="418"/>
      <c r="C130" s="418"/>
      <c r="D130" s="418"/>
      <c r="E130" s="418"/>
      <c r="F130" s="418"/>
      <c r="G130" s="418"/>
      <c r="H130" s="418"/>
      <c r="I130" s="418"/>
    </row>
    <row r="131" spans="2:9" ht="14.75" customHeight="1">
      <c r="B131" s="418"/>
      <c r="C131" s="418"/>
      <c r="D131" s="418"/>
      <c r="E131" s="418"/>
      <c r="F131" s="418"/>
      <c r="G131" s="418"/>
      <c r="H131" s="418"/>
      <c r="I131" s="418"/>
    </row>
    <row r="132" spans="2:9" ht="14.75" customHeight="1">
      <c r="B132" s="418"/>
      <c r="C132" s="418"/>
      <c r="D132" s="418"/>
      <c r="E132" s="418"/>
      <c r="F132" s="418"/>
      <c r="G132" s="418"/>
      <c r="H132" s="418"/>
      <c r="I132" s="418"/>
    </row>
    <row r="133" spans="2:9" ht="14.75" customHeight="1">
      <c r="B133" s="418"/>
      <c r="C133" s="418"/>
      <c r="D133" s="418"/>
      <c r="E133" s="418"/>
      <c r="F133" s="418"/>
      <c r="G133" s="418"/>
      <c r="H133" s="418"/>
      <c r="I133" s="418"/>
    </row>
    <row r="134" spans="2:9" ht="14.75" customHeight="1">
      <c r="B134" s="418"/>
      <c r="C134" s="418"/>
      <c r="D134" s="418"/>
      <c r="E134" s="418"/>
      <c r="F134" s="418"/>
      <c r="G134" s="418"/>
      <c r="H134" s="418"/>
      <c r="I134" s="418"/>
    </row>
    <row r="135" spans="2:9" ht="14.75" customHeight="1">
      <c r="B135" s="418"/>
      <c r="C135" s="418"/>
      <c r="D135" s="418"/>
      <c r="E135" s="418"/>
      <c r="F135" s="418"/>
      <c r="G135" s="418"/>
      <c r="H135" s="418"/>
      <c r="I135" s="418"/>
    </row>
    <row r="136" spans="2:9" ht="14.75" customHeight="1">
      <c r="B136" s="418"/>
      <c r="C136" s="418"/>
      <c r="D136" s="418"/>
      <c r="E136" s="418"/>
      <c r="F136" s="418"/>
      <c r="G136" s="418"/>
      <c r="H136" s="418"/>
      <c r="I136" s="418"/>
    </row>
    <row r="137" spans="2:9" ht="14.75" customHeight="1">
      <c r="B137" s="418"/>
      <c r="C137" s="418"/>
      <c r="D137" s="418"/>
      <c r="E137" s="418"/>
      <c r="F137" s="418"/>
      <c r="G137" s="418"/>
      <c r="H137" s="418"/>
      <c r="I137" s="418"/>
    </row>
    <row r="138" spans="2:9" ht="14.75" customHeight="1">
      <c r="B138" s="418"/>
      <c r="C138" s="418"/>
      <c r="D138" s="418"/>
      <c r="E138" s="418"/>
      <c r="F138" s="418"/>
      <c r="G138" s="418"/>
      <c r="H138" s="418"/>
      <c r="I138" s="418"/>
    </row>
    <row r="139" spans="2:9" ht="14.75" customHeight="1">
      <c r="B139" s="418"/>
      <c r="C139" s="418"/>
      <c r="D139" s="418"/>
      <c r="E139" s="418"/>
      <c r="F139" s="418"/>
      <c r="G139" s="418"/>
      <c r="H139" s="418"/>
      <c r="I139" s="418"/>
    </row>
    <row r="140" spans="2:9" ht="14.75" customHeight="1">
      <c r="B140" s="418"/>
      <c r="C140" s="418"/>
      <c r="D140" s="418"/>
      <c r="E140" s="418"/>
      <c r="F140" s="418"/>
      <c r="G140" s="418"/>
      <c r="H140" s="418"/>
      <c r="I140" s="418"/>
    </row>
    <row r="141" spans="2:9" ht="14.75" customHeight="1">
      <c r="B141" s="418"/>
      <c r="C141" s="418"/>
      <c r="D141" s="418"/>
      <c r="E141" s="418"/>
      <c r="F141" s="418"/>
      <c r="G141" s="418"/>
      <c r="H141" s="418"/>
      <c r="I141" s="418"/>
    </row>
    <row r="142" spans="2:9" ht="14.75" customHeight="1">
      <c r="B142" s="418"/>
      <c r="C142" s="418"/>
      <c r="D142" s="418"/>
      <c r="E142" s="418"/>
      <c r="F142" s="418"/>
      <c r="G142" s="418"/>
      <c r="H142" s="418"/>
      <c r="I142" s="418"/>
    </row>
    <row r="143" spans="2:9" ht="14.75" customHeight="1">
      <c r="B143" s="418"/>
      <c r="C143" s="418"/>
      <c r="D143" s="418"/>
      <c r="E143" s="418"/>
      <c r="F143" s="418"/>
      <c r="G143" s="418"/>
      <c r="H143" s="418"/>
      <c r="I143" s="418"/>
    </row>
    <row r="144" spans="2:9" ht="14.75" customHeight="1">
      <c r="B144" s="418"/>
      <c r="C144" s="418"/>
      <c r="D144" s="418"/>
      <c r="E144" s="418"/>
      <c r="F144" s="418"/>
      <c r="G144" s="418"/>
      <c r="H144" s="418"/>
      <c r="I144" s="418"/>
    </row>
    <row r="145" spans="2:9" ht="14.75" customHeight="1">
      <c r="B145" s="418"/>
      <c r="C145" s="418"/>
      <c r="D145" s="418"/>
      <c r="E145" s="418"/>
      <c r="F145" s="418"/>
      <c r="G145" s="418"/>
      <c r="H145" s="418"/>
      <c r="I145" s="418"/>
    </row>
    <row r="146" spans="2:9" ht="14.75" customHeight="1">
      <c r="B146" s="418"/>
      <c r="C146" s="418"/>
      <c r="D146" s="418"/>
      <c r="E146" s="418"/>
      <c r="F146" s="418"/>
      <c r="G146" s="418"/>
      <c r="H146" s="418"/>
      <c r="I146" s="418"/>
    </row>
    <row r="147" spans="2:9" ht="14.75" customHeight="1">
      <c r="B147" s="418"/>
      <c r="C147" s="418"/>
      <c r="D147" s="418"/>
      <c r="E147" s="418"/>
      <c r="F147" s="418"/>
      <c r="G147" s="418"/>
      <c r="H147" s="418"/>
      <c r="I147" s="418"/>
    </row>
    <row r="152" spans="2:9">
      <c r="B152" s="3" t="s">
        <v>2</v>
      </c>
    </row>
    <row r="155" spans="2:9">
      <c r="B155" s="3" t="s">
        <v>5</v>
      </c>
    </row>
    <row r="157" spans="2:9">
      <c r="B157" s="419" t="s">
        <v>10</v>
      </c>
      <c r="C157" s="419"/>
      <c r="D157" s="419"/>
      <c r="E157" s="419"/>
      <c r="F157" s="419"/>
      <c r="G157" s="419"/>
      <c r="H157" s="419"/>
      <c r="I157" s="419"/>
    </row>
    <row r="158" spans="2:9">
      <c r="B158" s="419"/>
      <c r="C158" s="419"/>
      <c r="D158" s="419"/>
      <c r="E158" s="419"/>
      <c r="F158" s="419"/>
      <c r="G158" s="419"/>
      <c r="H158" s="419"/>
      <c r="I158" s="419"/>
    </row>
    <row r="159" spans="2:9">
      <c r="B159" s="419"/>
      <c r="C159" s="419"/>
      <c r="D159" s="419"/>
      <c r="E159" s="419"/>
      <c r="F159" s="419"/>
      <c r="G159" s="419"/>
      <c r="H159" s="419"/>
      <c r="I159" s="419"/>
    </row>
    <row r="160" spans="2:9">
      <c r="B160" s="419"/>
      <c r="C160" s="419"/>
      <c r="D160" s="419"/>
      <c r="E160" s="419"/>
      <c r="F160" s="419"/>
      <c r="G160" s="419"/>
      <c r="H160" s="419"/>
      <c r="I160" s="419"/>
    </row>
    <row r="161" spans="2:9" ht="14.75" customHeight="1">
      <c r="B161" s="417" t="s">
        <v>7</v>
      </c>
      <c r="C161" s="418"/>
      <c r="D161" s="418"/>
      <c r="E161" s="418"/>
      <c r="F161" s="418"/>
      <c r="G161" s="418"/>
      <c r="H161" s="418"/>
      <c r="I161" s="418"/>
    </row>
    <row r="162" spans="2:9" ht="14.75" customHeight="1">
      <c r="B162" s="418"/>
      <c r="C162" s="418"/>
      <c r="D162" s="418"/>
      <c r="E162" s="418"/>
      <c r="F162" s="418"/>
      <c r="G162" s="418"/>
      <c r="H162" s="418"/>
      <c r="I162" s="418"/>
    </row>
    <row r="163" spans="2:9" ht="14.75" customHeight="1">
      <c r="B163" s="418"/>
      <c r="C163" s="418"/>
      <c r="D163" s="418"/>
      <c r="E163" s="418"/>
      <c r="F163" s="418"/>
      <c r="G163" s="418"/>
      <c r="H163" s="418"/>
      <c r="I163" s="418"/>
    </row>
    <row r="164" spans="2:9" ht="14.75" customHeight="1">
      <c r="B164" s="418"/>
      <c r="C164" s="418"/>
      <c r="D164" s="418"/>
      <c r="E164" s="418"/>
      <c r="F164" s="418"/>
      <c r="G164" s="418"/>
      <c r="H164" s="418"/>
      <c r="I164" s="418"/>
    </row>
    <row r="165" spans="2:9" ht="14.75" customHeight="1">
      <c r="B165" s="418"/>
      <c r="C165" s="418"/>
      <c r="D165" s="418"/>
      <c r="E165" s="418"/>
      <c r="F165" s="418"/>
      <c r="G165" s="418"/>
      <c r="H165" s="418"/>
      <c r="I165" s="418"/>
    </row>
    <row r="166" spans="2:9" ht="14.75" customHeight="1">
      <c r="B166" s="418"/>
      <c r="C166" s="418"/>
      <c r="D166" s="418"/>
      <c r="E166" s="418"/>
      <c r="F166" s="418"/>
      <c r="G166" s="418"/>
      <c r="H166" s="418"/>
      <c r="I166" s="418"/>
    </row>
    <row r="167" spans="2:9" ht="14.75" customHeight="1">
      <c r="B167" s="418"/>
      <c r="C167" s="418"/>
      <c r="D167" s="418"/>
      <c r="E167" s="418"/>
      <c r="F167" s="418"/>
      <c r="G167" s="418"/>
      <c r="H167" s="418"/>
      <c r="I167" s="418"/>
    </row>
    <row r="168" spans="2:9" ht="14.75" customHeight="1">
      <c r="B168" s="418"/>
      <c r="C168" s="418"/>
      <c r="D168" s="418"/>
      <c r="E168" s="418"/>
      <c r="F168" s="418"/>
      <c r="G168" s="418"/>
      <c r="H168" s="418"/>
      <c r="I168" s="418"/>
    </row>
    <row r="169" spans="2:9" ht="14.75" customHeight="1">
      <c r="B169" s="418"/>
      <c r="C169" s="418"/>
      <c r="D169" s="418"/>
      <c r="E169" s="418"/>
      <c r="F169" s="418"/>
      <c r="G169" s="418"/>
      <c r="H169" s="418"/>
      <c r="I169" s="418"/>
    </row>
    <row r="170" spans="2:9" ht="14.75" customHeight="1">
      <c r="B170" s="418"/>
      <c r="C170" s="418"/>
      <c r="D170" s="418"/>
      <c r="E170" s="418"/>
      <c r="F170" s="418"/>
      <c r="G170" s="418"/>
      <c r="H170" s="418"/>
      <c r="I170" s="418"/>
    </row>
    <row r="171" spans="2:9" ht="14.75" customHeight="1">
      <c r="B171" s="418"/>
      <c r="C171" s="418"/>
      <c r="D171" s="418"/>
      <c r="E171" s="418"/>
      <c r="F171" s="418"/>
      <c r="G171" s="418"/>
      <c r="H171" s="418"/>
      <c r="I171" s="418"/>
    </row>
    <row r="172" spans="2:9" ht="14.75" customHeight="1">
      <c r="B172" s="418"/>
      <c r="C172" s="418"/>
      <c r="D172" s="418"/>
      <c r="E172" s="418"/>
      <c r="F172" s="418"/>
      <c r="G172" s="418"/>
      <c r="H172" s="418"/>
      <c r="I172" s="418"/>
    </row>
    <row r="173" spans="2:9" ht="14.75" customHeight="1">
      <c r="B173" s="418"/>
      <c r="C173" s="418"/>
      <c r="D173" s="418"/>
      <c r="E173" s="418"/>
      <c r="F173" s="418"/>
      <c r="G173" s="418"/>
      <c r="H173" s="418"/>
      <c r="I173" s="418"/>
    </row>
    <row r="174" spans="2:9" ht="14.75" customHeight="1">
      <c r="B174" s="418"/>
      <c r="C174" s="418"/>
      <c r="D174" s="418"/>
      <c r="E174" s="418"/>
      <c r="F174" s="418"/>
      <c r="G174" s="418"/>
      <c r="H174" s="418"/>
      <c r="I174" s="418"/>
    </row>
    <row r="175" spans="2:9" ht="14.75" customHeight="1">
      <c r="B175" s="418"/>
      <c r="C175" s="418"/>
      <c r="D175" s="418"/>
      <c r="E175" s="418"/>
      <c r="F175" s="418"/>
      <c r="G175" s="418"/>
      <c r="H175" s="418"/>
      <c r="I175" s="418"/>
    </row>
    <row r="176" spans="2:9" ht="14.75" customHeight="1">
      <c r="B176" s="418"/>
      <c r="C176" s="418"/>
      <c r="D176" s="418"/>
      <c r="E176" s="418"/>
      <c r="F176" s="418"/>
      <c r="G176" s="418"/>
      <c r="H176" s="418"/>
      <c r="I176" s="418"/>
    </row>
    <row r="177" spans="2:9" ht="14.75" customHeight="1">
      <c r="B177" s="418"/>
      <c r="C177" s="418"/>
      <c r="D177" s="418"/>
      <c r="E177" s="418"/>
      <c r="F177" s="418"/>
      <c r="G177" s="418"/>
      <c r="H177" s="418"/>
      <c r="I177" s="418"/>
    </row>
    <row r="178" spans="2:9" ht="14.75" customHeight="1">
      <c r="B178" s="418"/>
      <c r="C178" s="418"/>
      <c r="D178" s="418"/>
      <c r="E178" s="418"/>
      <c r="F178" s="418"/>
      <c r="G178" s="418"/>
      <c r="H178" s="418"/>
      <c r="I178" s="418"/>
    </row>
    <row r="179" spans="2:9" ht="14.75" customHeight="1">
      <c r="B179" s="418"/>
      <c r="C179" s="418"/>
      <c r="D179" s="418"/>
      <c r="E179" s="418"/>
      <c r="F179" s="418"/>
      <c r="G179" s="418"/>
      <c r="H179" s="418"/>
      <c r="I179" s="418"/>
    </row>
    <row r="180" spans="2:9" ht="14.75" customHeight="1">
      <c r="B180" s="418"/>
      <c r="C180" s="418"/>
      <c r="D180" s="418"/>
      <c r="E180" s="418"/>
      <c r="F180" s="418"/>
      <c r="G180" s="418"/>
      <c r="H180" s="418"/>
      <c r="I180" s="418"/>
    </row>
    <row r="181" spans="2:9" ht="14.75" customHeight="1">
      <c r="B181" s="418"/>
      <c r="C181" s="418"/>
      <c r="D181" s="418"/>
      <c r="E181" s="418"/>
      <c r="F181" s="418"/>
      <c r="G181" s="418"/>
      <c r="H181" s="418"/>
      <c r="I181" s="418"/>
    </row>
    <row r="182" spans="2:9" ht="14.75" customHeight="1">
      <c r="B182" s="418"/>
      <c r="C182" s="418"/>
      <c r="D182" s="418"/>
      <c r="E182" s="418"/>
      <c r="F182" s="418"/>
      <c r="G182" s="418"/>
      <c r="H182" s="418"/>
      <c r="I182" s="418"/>
    </row>
    <row r="183" spans="2:9" ht="14.75" customHeight="1">
      <c r="B183" s="418"/>
      <c r="C183" s="418"/>
      <c r="D183" s="418"/>
      <c r="E183" s="418"/>
      <c r="F183" s="418"/>
      <c r="G183" s="418"/>
      <c r="H183" s="418"/>
      <c r="I183" s="418"/>
    </row>
    <row r="184" spans="2:9" ht="14.75" customHeight="1">
      <c r="B184" s="418"/>
      <c r="C184" s="418"/>
      <c r="D184" s="418"/>
      <c r="E184" s="418"/>
      <c r="F184" s="418"/>
      <c r="G184" s="418"/>
      <c r="H184" s="418"/>
      <c r="I184" s="418"/>
    </row>
    <row r="185" spans="2:9" ht="14.75" customHeight="1">
      <c r="B185" s="418"/>
      <c r="C185" s="418"/>
      <c r="D185" s="418"/>
      <c r="E185" s="418"/>
      <c r="F185" s="418"/>
      <c r="G185" s="418"/>
      <c r="H185" s="418"/>
      <c r="I185" s="418"/>
    </row>
    <row r="186" spans="2:9" ht="14.75" customHeight="1">
      <c r="B186" s="418"/>
      <c r="C186" s="418"/>
      <c r="D186" s="418"/>
      <c r="E186" s="418"/>
      <c r="F186" s="418"/>
      <c r="G186" s="418"/>
      <c r="H186" s="418"/>
      <c r="I186" s="418"/>
    </row>
    <row r="187" spans="2:9" ht="14.75" customHeight="1">
      <c r="B187" s="418"/>
      <c r="C187" s="418"/>
      <c r="D187" s="418"/>
      <c r="E187" s="418"/>
      <c r="F187" s="418"/>
      <c r="G187" s="418"/>
      <c r="H187" s="418"/>
      <c r="I187" s="418"/>
    </row>
    <row r="188" spans="2:9" ht="14.75" customHeight="1">
      <c r="B188" s="418"/>
      <c r="C188" s="418"/>
      <c r="D188" s="418"/>
      <c r="E188" s="418"/>
      <c r="F188" s="418"/>
      <c r="G188" s="418"/>
      <c r="H188" s="418"/>
      <c r="I188" s="418"/>
    </row>
    <row r="189" spans="2:9" ht="14.75" customHeight="1">
      <c r="B189" s="418"/>
      <c r="C189" s="418"/>
      <c r="D189" s="418"/>
      <c r="E189" s="418"/>
      <c r="F189" s="418"/>
      <c r="G189" s="418"/>
      <c r="H189" s="418"/>
      <c r="I189" s="418"/>
    </row>
    <row r="190" spans="2:9" ht="14.75" customHeight="1">
      <c r="B190" s="418"/>
      <c r="C190" s="418"/>
      <c r="D190" s="418"/>
      <c r="E190" s="418"/>
      <c r="F190" s="418"/>
      <c r="G190" s="418"/>
      <c r="H190" s="418"/>
      <c r="I190" s="418"/>
    </row>
    <row r="191" spans="2:9" ht="14.75" customHeight="1">
      <c r="B191" s="418"/>
      <c r="C191" s="418"/>
      <c r="D191" s="418"/>
      <c r="E191" s="418"/>
      <c r="F191" s="418"/>
      <c r="G191" s="418"/>
      <c r="H191" s="418"/>
      <c r="I191" s="418"/>
    </row>
    <row r="192" spans="2:9" ht="14.75" customHeight="1">
      <c r="B192" s="418"/>
      <c r="C192" s="418"/>
      <c r="D192" s="418"/>
      <c r="E192" s="418"/>
      <c r="F192" s="418"/>
      <c r="G192" s="418"/>
      <c r="H192" s="418"/>
      <c r="I192" s="418"/>
    </row>
    <row r="193" spans="2:9" ht="14.75" customHeight="1">
      <c r="B193" s="418"/>
      <c r="C193" s="418"/>
      <c r="D193" s="418"/>
      <c r="E193" s="418"/>
      <c r="F193" s="418"/>
      <c r="G193" s="418"/>
      <c r="H193" s="418"/>
      <c r="I193" s="418"/>
    </row>
    <row r="194" spans="2:9" ht="14.75" customHeight="1">
      <c r="B194" s="418"/>
      <c r="C194" s="418"/>
      <c r="D194" s="418"/>
      <c r="E194" s="418"/>
      <c r="F194" s="418"/>
      <c r="G194" s="418"/>
      <c r="H194" s="418"/>
      <c r="I194" s="418"/>
    </row>
    <row r="195" spans="2:9" ht="14.75" customHeight="1">
      <c r="B195" s="418"/>
      <c r="C195" s="418"/>
      <c r="D195" s="418"/>
      <c r="E195" s="418"/>
      <c r="F195" s="418"/>
      <c r="G195" s="418"/>
      <c r="H195" s="418"/>
      <c r="I195" s="418"/>
    </row>
    <row r="196" spans="2:9" ht="14.75" customHeight="1">
      <c r="B196" s="418"/>
      <c r="C196" s="418"/>
      <c r="D196" s="418"/>
      <c r="E196" s="418"/>
      <c r="F196" s="418"/>
      <c r="G196" s="418"/>
      <c r="H196" s="418"/>
      <c r="I196" s="418"/>
    </row>
    <row r="197" spans="2:9" ht="14.75" customHeight="1">
      <c r="B197" s="418"/>
      <c r="C197" s="418"/>
      <c r="D197" s="418"/>
      <c r="E197" s="418"/>
      <c r="F197" s="418"/>
      <c r="G197" s="418"/>
      <c r="H197" s="418"/>
      <c r="I197" s="418"/>
    </row>
    <row r="202" spans="2:9">
      <c r="B202" s="3" t="s">
        <v>2</v>
      </c>
    </row>
    <row r="205" spans="2:9">
      <c r="B205" s="3" t="s">
        <v>5</v>
      </c>
    </row>
    <row r="207" spans="2:9">
      <c r="B207" s="419" t="s">
        <v>11</v>
      </c>
      <c r="C207" s="419"/>
      <c r="D207" s="419"/>
      <c r="E207" s="419"/>
      <c r="F207" s="419"/>
      <c r="G207" s="419"/>
      <c r="H207" s="419"/>
      <c r="I207" s="419"/>
    </row>
    <row r="208" spans="2:9">
      <c r="B208" s="419"/>
      <c r="C208" s="419"/>
      <c r="D208" s="419"/>
      <c r="E208" s="419"/>
      <c r="F208" s="419"/>
      <c r="G208" s="419"/>
      <c r="H208" s="419"/>
      <c r="I208" s="419"/>
    </row>
    <row r="209" spans="2:9">
      <c r="B209" s="419"/>
      <c r="C209" s="419"/>
      <c r="D209" s="419"/>
      <c r="E209" s="419"/>
      <c r="F209" s="419"/>
      <c r="G209" s="419"/>
      <c r="H209" s="419"/>
      <c r="I209" s="419"/>
    </row>
    <row r="210" spans="2:9">
      <c r="B210" s="419"/>
      <c r="C210" s="419"/>
      <c r="D210" s="419"/>
      <c r="E210" s="419"/>
      <c r="F210" s="419"/>
      <c r="G210" s="419"/>
      <c r="H210" s="419"/>
      <c r="I210" s="419"/>
    </row>
    <row r="211" spans="2:9" ht="14.75" customHeight="1">
      <c r="B211" s="417" t="s">
        <v>7</v>
      </c>
      <c r="C211" s="418"/>
      <c r="D211" s="418"/>
      <c r="E211" s="418"/>
      <c r="F211" s="418"/>
      <c r="G211" s="418"/>
      <c r="H211" s="418"/>
      <c r="I211" s="418"/>
    </row>
    <row r="212" spans="2:9" ht="14.75" customHeight="1">
      <c r="B212" s="418"/>
      <c r="C212" s="418"/>
      <c r="D212" s="418"/>
      <c r="E212" s="418"/>
      <c r="F212" s="418"/>
      <c r="G212" s="418"/>
      <c r="H212" s="418"/>
      <c r="I212" s="418"/>
    </row>
    <row r="213" spans="2:9" ht="14.75" customHeight="1">
      <c r="B213" s="418"/>
      <c r="C213" s="418"/>
      <c r="D213" s="418"/>
      <c r="E213" s="418"/>
      <c r="F213" s="418"/>
      <c r="G213" s="418"/>
      <c r="H213" s="418"/>
      <c r="I213" s="418"/>
    </row>
    <row r="214" spans="2:9" ht="14.75" customHeight="1">
      <c r="B214" s="418"/>
      <c r="C214" s="418"/>
      <c r="D214" s="418"/>
      <c r="E214" s="418"/>
      <c r="F214" s="418"/>
      <c r="G214" s="418"/>
      <c r="H214" s="418"/>
      <c r="I214" s="418"/>
    </row>
    <row r="215" spans="2:9" ht="14.75" customHeight="1">
      <c r="B215" s="418"/>
      <c r="C215" s="418"/>
      <c r="D215" s="418"/>
      <c r="E215" s="418"/>
      <c r="F215" s="418"/>
      <c r="G215" s="418"/>
      <c r="H215" s="418"/>
      <c r="I215" s="418"/>
    </row>
    <row r="216" spans="2:9" ht="14.75" customHeight="1">
      <c r="B216" s="418"/>
      <c r="C216" s="418"/>
      <c r="D216" s="418"/>
      <c r="E216" s="418"/>
      <c r="F216" s="418"/>
      <c r="G216" s="418"/>
      <c r="H216" s="418"/>
      <c r="I216" s="418"/>
    </row>
    <row r="217" spans="2:9" ht="14.75" customHeight="1">
      <c r="B217" s="418"/>
      <c r="C217" s="418"/>
      <c r="D217" s="418"/>
      <c r="E217" s="418"/>
      <c r="F217" s="418"/>
      <c r="G217" s="418"/>
      <c r="H217" s="418"/>
      <c r="I217" s="418"/>
    </row>
    <row r="218" spans="2:9" ht="14.75" customHeight="1">
      <c r="B218" s="418"/>
      <c r="C218" s="418"/>
      <c r="D218" s="418"/>
      <c r="E218" s="418"/>
      <c r="F218" s="418"/>
      <c r="G218" s="418"/>
      <c r="H218" s="418"/>
      <c r="I218" s="418"/>
    </row>
    <row r="219" spans="2:9" ht="14.75" customHeight="1">
      <c r="B219" s="418"/>
      <c r="C219" s="418"/>
      <c r="D219" s="418"/>
      <c r="E219" s="418"/>
      <c r="F219" s="418"/>
      <c r="G219" s="418"/>
      <c r="H219" s="418"/>
      <c r="I219" s="418"/>
    </row>
    <row r="220" spans="2:9" ht="14.75" customHeight="1">
      <c r="B220" s="418"/>
      <c r="C220" s="418"/>
      <c r="D220" s="418"/>
      <c r="E220" s="418"/>
      <c r="F220" s="418"/>
      <c r="G220" s="418"/>
      <c r="H220" s="418"/>
      <c r="I220" s="418"/>
    </row>
    <row r="221" spans="2:9" ht="14.75" customHeight="1">
      <c r="B221" s="418"/>
      <c r="C221" s="418"/>
      <c r="D221" s="418"/>
      <c r="E221" s="418"/>
      <c r="F221" s="418"/>
      <c r="G221" s="418"/>
      <c r="H221" s="418"/>
      <c r="I221" s="418"/>
    </row>
    <row r="222" spans="2:9" ht="14.75" customHeight="1">
      <c r="B222" s="418"/>
      <c r="C222" s="418"/>
      <c r="D222" s="418"/>
      <c r="E222" s="418"/>
      <c r="F222" s="418"/>
      <c r="G222" s="418"/>
      <c r="H222" s="418"/>
      <c r="I222" s="418"/>
    </row>
    <row r="223" spans="2:9" ht="14.75" customHeight="1">
      <c r="B223" s="418"/>
      <c r="C223" s="418"/>
      <c r="D223" s="418"/>
      <c r="E223" s="418"/>
      <c r="F223" s="418"/>
      <c r="G223" s="418"/>
      <c r="H223" s="418"/>
      <c r="I223" s="418"/>
    </row>
    <row r="224" spans="2:9" ht="14.75" customHeight="1">
      <c r="B224" s="418"/>
      <c r="C224" s="418"/>
      <c r="D224" s="418"/>
      <c r="E224" s="418"/>
      <c r="F224" s="418"/>
      <c r="G224" s="418"/>
      <c r="H224" s="418"/>
      <c r="I224" s="418"/>
    </row>
    <row r="225" spans="2:9" ht="14.75" customHeight="1">
      <c r="B225" s="418"/>
      <c r="C225" s="418"/>
      <c r="D225" s="418"/>
      <c r="E225" s="418"/>
      <c r="F225" s="418"/>
      <c r="G225" s="418"/>
      <c r="H225" s="418"/>
      <c r="I225" s="418"/>
    </row>
    <row r="226" spans="2:9" ht="14.75" customHeight="1">
      <c r="B226" s="418"/>
      <c r="C226" s="418"/>
      <c r="D226" s="418"/>
      <c r="E226" s="418"/>
      <c r="F226" s="418"/>
      <c r="G226" s="418"/>
      <c r="H226" s="418"/>
      <c r="I226" s="418"/>
    </row>
    <row r="227" spans="2:9" ht="14.75" customHeight="1">
      <c r="B227" s="418"/>
      <c r="C227" s="418"/>
      <c r="D227" s="418"/>
      <c r="E227" s="418"/>
      <c r="F227" s="418"/>
      <c r="G227" s="418"/>
      <c r="H227" s="418"/>
      <c r="I227" s="418"/>
    </row>
    <row r="228" spans="2:9" ht="14.75" customHeight="1">
      <c r="B228" s="418"/>
      <c r="C228" s="418"/>
      <c r="D228" s="418"/>
      <c r="E228" s="418"/>
      <c r="F228" s="418"/>
      <c r="G228" s="418"/>
      <c r="H228" s="418"/>
      <c r="I228" s="418"/>
    </row>
    <row r="229" spans="2:9" ht="14.75" customHeight="1">
      <c r="B229" s="418"/>
      <c r="C229" s="418"/>
      <c r="D229" s="418"/>
      <c r="E229" s="418"/>
      <c r="F229" s="418"/>
      <c r="G229" s="418"/>
      <c r="H229" s="418"/>
      <c r="I229" s="418"/>
    </row>
    <row r="230" spans="2:9" ht="14.75" customHeight="1">
      <c r="B230" s="418"/>
      <c r="C230" s="418"/>
      <c r="D230" s="418"/>
      <c r="E230" s="418"/>
      <c r="F230" s="418"/>
      <c r="G230" s="418"/>
      <c r="H230" s="418"/>
      <c r="I230" s="418"/>
    </row>
    <row r="231" spans="2:9" ht="14.75" customHeight="1">
      <c r="B231" s="418"/>
      <c r="C231" s="418"/>
      <c r="D231" s="418"/>
      <c r="E231" s="418"/>
      <c r="F231" s="418"/>
      <c r="G231" s="418"/>
      <c r="H231" s="418"/>
      <c r="I231" s="418"/>
    </row>
    <row r="232" spans="2:9" ht="14.75" customHeight="1">
      <c r="B232" s="418"/>
      <c r="C232" s="418"/>
      <c r="D232" s="418"/>
      <c r="E232" s="418"/>
      <c r="F232" s="418"/>
      <c r="G232" s="418"/>
      <c r="H232" s="418"/>
      <c r="I232" s="418"/>
    </row>
    <row r="233" spans="2:9" ht="14.75" customHeight="1">
      <c r="B233" s="418"/>
      <c r="C233" s="418"/>
      <c r="D233" s="418"/>
      <c r="E233" s="418"/>
      <c r="F233" s="418"/>
      <c r="G233" s="418"/>
      <c r="H233" s="418"/>
      <c r="I233" s="418"/>
    </row>
    <row r="234" spans="2:9" ht="14.75" customHeight="1">
      <c r="B234" s="418"/>
      <c r="C234" s="418"/>
      <c r="D234" s="418"/>
      <c r="E234" s="418"/>
      <c r="F234" s="418"/>
      <c r="G234" s="418"/>
      <c r="H234" s="418"/>
      <c r="I234" s="418"/>
    </row>
    <row r="235" spans="2:9" ht="14.75" customHeight="1">
      <c r="B235" s="418"/>
      <c r="C235" s="418"/>
      <c r="D235" s="418"/>
      <c r="E235" s="418"/>
      <c r="F235" s="418"/>
      <c r="G235" s="418"/>
      <c r="H235" s="418"/>
      <c r="I235" s="418"/>
    </row>
    <row r="236" spans="2:9" ht="14.75" customHeight="1">
      <c r="B236" s="418"/>
      <c r="C236" s="418"/>
      <c r="D236" s="418"/>
      <c r="E236" s="418"/>
      <c r="F236" s="418"/>
      <c r="G236" s="418"/>
      <c r="H236" s="418"/>
      <c r="I236" s="418"/>
    </row>
    <row r="237" spans="2:9" ht="14.75" customHeight="1">
      <c r="B237" s="418"/>
      <c r="C237" s="418"/>
      <c r="D237" s="418"/>
      <c r="E237" s="418"/>
      <c r="F237" s="418"/>
      <c r="G237" s="418"/>
      <c r="H237" s="418"/>
      <c r="I237" s="418"/>
    </row>
    <row r="238" spans="2:9" ht="14.75" customHeight="1">
      <c r="B238" s="418"/>
      <c r="C238" s="418"/>
      <c r="D238" s="418"/>
      <c r="E238" s="418"/>
      <c r="F238" s="418"/>
      <c r="G238" s="418"/>
      <c r="H238" s="418"/>
      <c r="I238" s="418"/>
    </row>
    <row r="239" spans="2:9" ht="14.75" customHeight="1">
      <c r="B239" s="418"/>
      <c r="C239" s="418"/>
      <c r="D239" s="418"/>
      <c r="E239" s="418"/>
      <c r="F239" s="418"/>
      <c r="G239" s="418"/>
      <c r="H239" s="418"/>
      <c r="I239" s="418"/>
    </row>
    <row r="240" spans="2:9" ht="14.75" customHeight="1">
      <c r="B240" s="418"/>
      <c r="C240" s="418"/>
      <c r="D240" s="418"/>
      <c r="E240" s="418"/>
      <c r="F240" s="418"/>
      <c r="G240" s="418"/>
      <c r="H240" s="418"/>
      <c r="I240" s="418"/>
    </row>
    <row r="241" spans="2:9" ht="14.75" customHeight="1">
      <c r="B241" s="418"/>
      <c r="C241" s="418"/>
      <c r="D241" s="418"/>
      <c r="E241" s="418"/>
      <c r="F241" s="418"/>
      <c r="G241" s="418"/>
      <c r="H241" s="418"/>
      <c r="I241" s="418"/>
    </row>
    <row r="242" spans="2:9" ht="14.75" customHeight="1">
      <c r="B242" s="418"/>
      <c r="C242" s="418"/>
      <c r="D242" s="418"/>
      <c r="E242" s="418"/>
      <c r="F242" s="418"/>
      <c r="G242" s="418"/>
      <c r="H242" s="418"/>
      <c r="I242" s="418"/>
    </row>
    <row r="243" spans="2:9" ht="14.75" customHeight="1">
      <c r="B243" s="418"/>
      <c r="C243" s="418"/>
      <c r="D243" s="418"/>
      <c r="E243" s="418"/>
      <c r="F243" s="418"/>
      <c r="G243" s="418"/>
      <c r="H243" s="418"/>
      <c r="I243" s="418"/>
    </row>
    <row r="244" spans="2:9" ht="14.75" customHeight="1">
      <c r="B244" s="418"/>
      <c r="C244" s="418"/>
      <c r="D244" s="418"/>
      <c r="E244" s="418"/>
      <c r="F244" s="418"/>
      <c r="G244" s="418"/>
      <c r="H244" s="418"/>
      <c r="I244" s="418"/>
    </row>
    <row r="245" spans="2:9" ht="14.75" customHeight="1">
      <c r="B245" s="418"/>
      <c r="C245" s="418"/>
      <c r="D245" s="418"/>
      <c r="E245" s="418"/>
      <c r="F245" s="418"/>
      <c r="G245" s="418"/>
      <c r="H245" s="418"/>
      <c r="I245" s="418"/>
    </row>
    <row r="246" spans="2:9" ht="14.75" customHeight="1">
      <c r="B246" s="418"/>
      <c r="C246" s="418"/>
      <c r="D246" s="418"/>
      <c r="E246" s="418"/>
      <c r="F246" s="418"/>
      <c r="G246" s="418"/>
      <c r="H246" s="418"/>
      <c r="I246" s="418"/>
    </row>
    <row r="247" spans="2:9" ht="14.75" customHeight="1">
      <c r="B247" s="418"/>
      <c r="C247" s="418"/>
      <c r="D247" s="418"/>
      <c r="E247" s="418"/>
      <c r="F247" s="418"/>
      <c r="G247" s="418"/>
      <c r="H247" s="418"/>
      <c r="I247" s="418"/>
    </row>
    <row r="252" spans="2:9">
      <c r="B252" s="3" t="s">
        <v>2</v>
      </c>
    </row>
    <row r="255" spans="2:9">
      <c r="B255" s="3" t="s">
        <v>5</v>
      </c>
    </row>
    <row r="257" spans="2:9">
      <c r="B257" s="419" t="s">
        <v>12</v>
      </c>
      <c r="C257" s="419"/>
      <c r="D257" s="419"/>
      <c r="E257" s="419"/>
      <c r="F257" s="419"/>
      <c r="G257" s="419"/>
      <c r="H257" s="419"/>
      <c r="I257" s="419"/>
    </row>
    <row r="258" spans="2:9">
      <c r="B258" s="419"/>
      <c r="C258" s="419"/>
      <c r="D258" s="419"/>
      <c r="E258" s="419"/>
      <c r="F258" s="419"/>
      <c r="G258" s="419"/>
      <c r="H258" s="419"/>
      <c r="I258" s="419"/>
    </row>
    <row r="259" spans="2:9">
      <c r="B259" s="419"/>
      <c r="C259" s="419"/>
      <c r="D259" s="419"/>
      <c r="E259" s="419"/>
      <c r="F259" s="419"/>
      <c r="G259" s="419"/>
      <c r="H259" s="419"/>
      <c r="I259" s="419"/>
    </row>
    <row r="260" spans="2:9">
      <c r="B260" s="419"/>
      <c r="C260" s="419"/>
      <c r="D260" s="419"/>
      <c r="E260" s="419"/>
      <c r="F260" s="419"/>
      <c r="G260" s="419"/>
      <c r="H260" s="419"/>
      <c r="I260" s="419"/>
    </row>
    <row r="261" spans="2:9" ht="14.75" customHeight="1">
      <c r="B261" s="417" t="s">
        <v>7</v>
      </c>
      <c r="C261" s="418"/>
      <c r="D261" s="418"/>
      <c r="E261" s="418"/>
      <c r="F261" s="418"/>
      <c r="G261" s="418"/>
      <c r="H261" s="418"/>
      <c r="I261" s="418"/>
    </row>
    <row r="262" spans="2:9" ht="14.75" customHeight="1">
      <c r="B262" s="418"/>
      <c r="C262" s="418"/>
      <c r="D262" s="418"/>
      <c r="E262" s="418"/>
      <c r="F262" s="418"/>
      <c r="G262" s="418"/>
      <c r="H262" s="418"/>
      <c r="I262" s="418"/>
    </row>
    <row r="263" spans="2:9" ht="14.75" customHeight="1">
      <c r="B263" s="418"/>
      <c r="C263" s="418"/>
      <c r="D263" s="418"/>
      <c r="E263" s="418"/>
      <c r="F263" s="418"/>
      <c r="G263" s="418"/>
      <c r="H263" s="418"/>
      <c r="I263" s="418"/>
    </row>
    <row r="264" spans="2:9" ht="14.75" customHeight="1">
      <c r="B264" s="418"/>
      <c r="C264" s="418"/>
      <c r="D264" s="418"/>
      <c r="E264" s="418"/>
      <c r="F264" s="418"/>
      <c r="G264" s="418"/>
      <c r="H264" s="418"/>
      <c r="I264" s="418"/>
    </row>
    <row r="265" spans="2:9" ht="14.75" customHeight="1">
      <c r="B265" s="418"/>
      <c r="C265" s="418"/>
      <c r="D265" s="418"/>
      <c r="E265" s="418"/>
      <c r="F265" s="418"/>
      <c r="G265" s="418"/>
      <c r="H265" s="418"/>
      <c r="I265" s="418"/>
    </row>
    <row r="266" spans="2:9" ht="14.75" customHeight="1">
      <c r="B266" s="418"/>
      <c r="C266" s="418"/>
      <c r="D266" s="418"/>
      <c r="E266" s="418"/>
      <c r="F266" s="418"/>
      <c r="G266" s="418"/>
      <c r="H266" s="418"/>
      <c r="I266" s="418"/>
    </row>
    <row r="267" spans="2:9" ht="14.75" customHeight="1">
      <c r="B267" s="418"/>
      <c r="C267" s="418"/>
      <c r="D267" s="418"/>
      <c r="E267" s="418"/>
      <c r="F267" s="418"/>
      <c r="G267" s="418"/>
      <c r="H267" s="418"/>
      <c r="I267" s="418"/>
    </row>
    <row r="268" spans="2:9" ht="14.75" customHeight="1">
      <c r="B268" s="418"/>
      <c r="C268" s="418"/>
      <c r="D268" s="418"/>
      <c r="E268" s="418"/>
      <c r="F268" s="418"/>
      <c r="G268" s="418"/>
      <c r="H268" s="418"/>
      <c r="I268" s="418"/>
    </row>
    <row r="269" spans="2:9" ht="14.75" customHeight="1">
      <c r="B269" s="418"/>
      <c r="C269" s="418"/>
      <c r="D269" s="418"/>
      <c r="E269" s="418"/>
      <c r="F269" s="418"/>
      <c r="G269" s="418"/>
      <c r="H269" s="418"/>
      <c r="I269" s="418"/>
    </row>
    <row r="270" spans="2:9" ht="14.75" customHeight="1">
      <c r="B270" s="418"/>
      <c r="C270" s="418"/>
      <c r="D270" s="418"/>
      <c r="E270" s="418"/>
      <c r="F270" s="418"/>
      <c r="G270" s="418"/>
      <c r="H270" s="418"/>
      <c r="I270" s="418"/>
    </row>
    <row r="271" spans="2:9" ht="14.75" customHeight="1">
      <c r="B271" s="418"/>
      <c r="C271" s="418"/>
      <c r="D271" s="418"/>
      <c r="E271" s="418"/>
      <c r="F271" s="418"/>
      <c r="G271" s="418"/>
      <c r="H271" s="418"/>
      <c r="I271" s="418"/>
    </row>
    <row r="272" spans="2:9" ht="14.75" customHeight="1">
      <c r="B272" s="418"/>
      <c r="C272" s="418"/>
      <c r="D272" s="418"/>
      <c r="E272" s="418"/>
      <c r="F272" s="418"/>
      <c r="G272" s="418"/>
      <c r="H272" s="418"/>
      <c r="I272" s="418"/>
    </row>
    <row r="273" spans="2:9" ht="14.75" customHeight="1">
      <c r="B273" s="418"/>
      <c r="C273" s="418"/>
      <c r="D273" s="418"/>
      <c r="E273" s="418"/>
      <c r="F273" s="418"/>
      <c r="G273" s="418"/>
      <c r="H273" s="418"/>
      <c r="I273" s="418"/>
    </row>
    <row r="274" spans="2:9" ht="14.75" customHeight="1">
      <c r="B274" s="418"/>
      <c r="C274" s="418"/>
      <c r="D274" s="418"/>
      <c r="E274" s="418"/>
      <c r="F274" s="418"/>
      <c r="G274" s="418"/>
      <c r="H274" s="418"/>
      <c r="I274" s="418"/>
    </row>
    <row r="275" spans="2:9" ht="14.75" customHeight="1">
      <c r="B275" s="418"/>
      <c r="C275" s="418"/>
      <c r="D275" s="418"/>
      <c r="E275" s="418"/>
      <c r="F275" s="418"/>
      <c r="G275" s="418"/>
      <c r="H275" s="418"/>
      <c r="I275" s="418"/>
    </row>
    <row r="276" spans="2:9" ht="14.75" customHeight="1">
      <c r="B276" s="418"/>
      <c r="C276" s="418"/>
      <c r="D276" s="418"/>
      <c r="E276" s="418"/>
      <c r="F276" s="418"/>
      <c r="G276" s="418"/>
      <c r="H276" s="418"/>
      <c r="I276" s="418"/>
    </row>
    <row r="277" spans="2:9" ht="14.75" customHeight="1">
      <c r="B277" s="418"/>
      <c r="C277" s="418"/>
      <c r="D277" s="418"/>
      <c r="E277" s="418"/>
      <c r="F277" s="418"/>
      <c r="G277" s="418"/>
      <c r="H277" s="418"/>
      <c r="I277" s="418"/>
    </row>
    <row r="278" spans="2:9" ht="14.75" customHeight="1">
      <c r="B278" s="418"/>
      <c r="C278" s="418"/>
      <c r="D278" s="418"/>
      <c r="E278" s="418"/>
      <c r="F278" s="418"/>
      <c r="G278" s="418"/>
      <c r="H278" s="418"/>
      <c r="I278" s="418"/>
    </row>
    <row r="279" spans="2:9" ht="14.75" customHeight="1">
      <c r="B279" s="418"/>
      <c r="C279" s="418"/>
      <c r="D279" s="418"/>
      <c r="E279" s="418"/>
      <c r="F279" s="418"/>
      <c r="G279" s="418"/>
      <c r="H279" s="418"/>
      <c r="I279" s="418"/>
    </row>
    <row r="280" spans="2:9" ht="14.75" customHeight="1">
      <c r="B280" s="418"/>
      <c r="C280" s="418"/>
      <c r="D280" s="418"/>
      <c r="E280" s="418"/>
      <c r="F280" s="418"/>
      <c r="G280" s="418"/>
      <c r="H280" s="418"/>
      <c r="I280" s="418"/>
    </row>
    <row r="281" spans="2:9" ht="14.75" customHeight="1">
      <c r="B281" s="418"/>
      <c r="C281" s="418"/>
      <c r="D281" s="418"/>
      <c r="E281" s="418"/>
      <c r="F281" s="418"/>
      <c r="G281" s="418"/>
      <c r="H281" s="418"/>
      <c r="I281" s="418"/>
    </row>
    <row r="282" spans="2:9" ht="14.75" customHeight="1">
      <c r="B282" s="418"/>
      <c r="C282" s="418"/>
      <c r="D282" s="418"/>
      <c r="E282" s="418"/>
      <c r="F282" s="418"/>
      <c r="G282" s="418"/>
      <c r="H282" s="418"/>
      <c r="I282" s="418"/>
    </row>
    <row r="283" spans="2:9" ht="14.75" customHeight="1">
      <c r="B283" s="418"/>
      <c r="C283" s="418"/>
      <c r="D283" s="418"/>
      <c r="E283" s="418"/>
      <c r="F283" s="418"/>
      <c r="G283" s="418"/>
      <c r="H283" s="418"/>
      <c r="I283" s="418"/>
    </row>
    <row r="284" spans="2:9" ht="14.75" customHeight="1">
      <c r="B284" s="418"/>
      <c r="C284" s="418"/>
      <c r="D284" s="418"/>
      <c r="E284" s="418"/>
      <c r="F284" s="418"/>
      <c r="G284" s="418"/>
      <c r="H284" s="418"/>
      <c r="I284" s="418"/>
    </row>
    <row r="285" spans="2:9" ht="14.75" customHeight="1">
      <c r="B285" s="418"/>
      <c r="C285" s="418"/>
      <c r="D285" s="418"/>
      <c r="E285" s="418"/>
      <c r="F285" s="418"/>
      <c r="G285" s="418"/>
      <c r="H285" s="418"/>
      <c r="I285" s="418"/>
    </row>
    <row r="286" spans="2:9" ht="14.75" customHeight="1">
      <c r="B286" s="418"/>
      <c r="C286" s="418"/>
      <c r="D286" s="418"/>
      <c r="E286" s="418"/>
      <c r="F286" s="418"/>
      <c r="G286" s="418"/>
      <c r="H286" s="418"/>
      <c r="I286" s="418"/>
    </row>
    <row r="287" spans="2:9" ht="14.75" customHeight="1">
      <c r="B287" s="418"/>
      <c r="C287" s="418"/>
      <c r="D287" s="418"/>
      <c r="E287" s="418"/>
      <c r="F287" s="418"/>
      <c r="G287" s="418"/>
      <c r="H287" s="418"/>
      <c r="I287" s="418"/>
    </row>
    <row r="288" spans="2:9" ht="14.75" customHeight="1">
      <c r="B288" s="418"/>
      <c r="C288" s="418"/>
      <c r="D288" s="418"/>
      <c r="E288" s="418"/>
      <c r="F288" s="418"/>
      <c r="G288" s="418"/>
      <c r="H288" s="418"/>
      <c r="I288" s="418"/>
    </row>
    <row r="289" spans="2:9" ht="14.75" customHeight="1">
      <c r="B289" s="418"/>
      <c r="C289" s="418"/>
      <c r="D289" s="418"/>
      <c r="E289" s="418"/>
      <c r="F289" s="418"/>
      <c r="G289" s="418"/>
      <c r="H289" s="418"/>
      <c r="I289" s="418"/>
    </row>
    <row r="290" spans="2:9" ht="14.75" customHeight="1">
      <c r="B290" s="418"/>
      <c r="C290" s="418"/>
      <c r="D290" s="418"/>
      <c r="E290" s="418"/>
      <c r="F290" s="418"/>
      <c r="G290" s="418"/>
      <c r="H290" s="418"/>
      <c r="I290" s="418"/>
    </row>
    <row r="291" spans="2:9" ht="14.75" customHeight="1">
      <c r="B291" s="418"/>
      <c r="C291" s="418"/>
      <c r="D291" s="418"/>
      <c r="E291" s="418"/>
      <c r="F291" s="418"/>
      <c r="G291" s="418"/>
      <c r="H291" s="418"/>
      <c r="I291" s="418"/>
    </row>
    <row r="292" spans="2:9" ht="14.75" customHeight="1">
      <c r="B292" s="418"/>
      <c r="C292" s="418"/>
      <c r="D292" s="418"/>
      <c r="E292" s="418"/>
      <c r="F292" s="418"/>
      <c r="G292" s="418"/>
      <c r="H292" s="418"/>
      <c r="I292" s="418"/>
    </row>
    <row r="293" spans="2:9" ht="14.75" customHeight="1">
      <c r="B293" s="418"/>
      <c r="C293" s="418"/>
      <c r="D293" s="418"/>
      <c r="E293" s="418"/>
      <c r="F293" s="418"/>
      <c r="G293" s="418"/>
      <c r="H293" s="418"/>
      <c r="I293" s="418"/>
    </row>
    <row r="294" spans="2:9" ht="14.75" customHeight="1">
      <c r="B294" s="418"/>
      <c r="C294" s="418"/>
      <c r="D294" s="418"/>
      <c r="E294" s="418"/>
      <c r="F294" s="418"/>
      <c r="G294" s="418"/>
      <c r="H294" s="418"/>
      <c r="I294" s="418"/>
    </row>
    <row r="295" spans="2:9" ht="14.75" customHeight="1">
      <c r="B295" s="418"/>
      <c r="C295" s="418"/>
      <c r="D295" s="418"/>
      <c r="E295" s="418"/>
      <c r="F295" s="418"/>
      <c r="G295" s="418"/>
      <c r="H295" s="418"/>
      <c r="I295" s="418"/>
    </row>
    <row r="296" spans="2:9" ht="14.75" customHeight="1">
      <c r="B296" s="418"/>
      <c r="C296" s="418"/>
      <c r="D296" s="418"/>
      <c r="E296" s="418"/>
      <c r="F296" s="418"/>
      <c r="G296" s="418"/>
      <c r="H296" s="418"/>
      <c r="I296" s="418"/>
    </row>
    <row r="297" spans="2:9" ht="14.75" customHeight="1">
      <c r="B297" s="418"/>
      <c r="C297" s="418"/>
      <c r="D297" s="418"/>
      <c r="E297" s="418"/>
      <c r="F297" s="418"/>
      <c r="G297" s="418"/>
      <c r="H297" s="418"/>
      <c r="I297" s="418"/>
    </row>
    <row r="302" spans="2:9">
      <c r="B302" s="3" t="s">
        <v>2</v>
      </c>
    </row>
    <row r="305" spans="2:9">
      <c r="B305" s="3" t="s">
        <v>5</v>
      </c>
    </row>
    <row r="307" spans="2:9">
      <c r="B307" s="419" t="s">
        <v>13</v>
      </c>
      <c r="C307" s="419"/>
      <c r="D307" s="419"/>
      <c r="E307" s="419"/>
      <c r="F307" s="419"/>
      <c r="G307" s="419"/>
      <c r="H307" s="419"/>
      <c r="I307" s="419"/>
    </row>
    <row r="308" spans="2:9">
      <c r="B308" s="419"/>
      <c r="C308" s="419"/>
      <c r="D308" s="419"/>
      <c r="E308" s="419"/>
      <c r="F308" s="419"/>
      <c r="G308" s="419"/>
      <c r="H308" s="419"/>
      <c r="I308" s="419"/>
    </row>
    <row r="309" spans="2:9">
      <c r="B309" s="419"/>
      <c r="C309" s="419"/>
      <c r="D309" s="419"/>
      <c r="E309" s="419"/>
      <c r="F309" s="419"/>
      <c r="G309" s="419"/>
      <c r="H309" s="419"/>
      <c r="I309" s="419"/>
    </row>
    <row r="310" spans="2:9">
      <c r="B310" s="419"/>
      <c r="C310" s="419"/>
      <c r="D310" s="419"/>
      <c r="E310" s="419"/>
      <c r="F310" s="419"/>
      <c r="G310" s="419"/>
      <c r="H310" s="419"/>
      <c r="I310" s="419"/>
    </row>
    <row r="311" spans="2:9" ht="14.75" customHeight="1">
      <c r="B311" s="417" t="s">
        <v>7</v>
      </c>
      <c r="C311" s="418"/>
      <c r="D311" s="418"/>
      <c r="E311" s="418"/>
      <c r="F311" s="418"/>
      <c r="G311" s="418"/>
      <c r="H311" s="418"/>
      <c r="I311" s="418"/>
    </row>
    <row r="312" spans="2:9" ht="14.75" customHeight="1">
      <c r="B312" s="418"/>
      <c r="C312" s="418"/>
      <c r="D312" s="418"/>
      <c r="E312" s="418"/>
      <c r="F312" s="418"/>
      <c r="G312" s="418"/>
      <c r="H312" s="418"/>
      <c r="I312" s="418"/>
    </row>
    <row r="313" spans="2:9" ht="14.75" customHeight="1">
      <c r="B313" s="418"/>
      <c r="C313" s="418"/>
      <c r="D313" s="418"/>
      <c r="E313" s="418"/>
      <c r="F313" s="418"/>
      <c r="G313" s="418"/>
      <c r="H313" s="418"/>
      <c r="I313" s="418"/>
    </row>
    <row r="314" spans="2:9" ht="14.75" customHeight="1">
      <c r="B314" s="418"/>
      <c r="C314" s="418"/>
      <c r="D314" s="418"/>
      <c r="E314" s="418"/>
      <c r="F314" s="418"/>
      <c r="G314" s="418"/>
      <c r="H314" s="418"/>
      <c r="I314" s="418"/>
    </row>
    <row r="315" spans="2:9" ht="14.75" customHeight="1">
      <c r="B315" s="418"/>
      <c r="C315" s="418"/>
      <c r="D315" s="418"/>
      <c r="E315" s="418"/>
      <c r="F315" s="418"/>
      <c r="G315" s="418"/>
      <c r="H315" s="418"/>
      <c r="I315" s="418"/>
    </row>
    <row r="316" spans="2:9" ht="14.75" customHeight="1">
      <c r="B316" s="418"/>
      <c r="C316" s="418"/>
      <c r="D316" s="418"/>
      <c r="E316" s="418"/>
      <c r="F316" s="418"/>
      <c r="G316" s="418"/>
      <c r="H316" s="418"/>
      <c r="I316" s="418"/>
    </row>
    <row r="317" spans="2:9" ht="14.75" customHeight="1">
      <c r="B317" s="418"/>
      <c r="C317" s="418"/>
      <c r="D317" s="418"/>
      <c r="E317" s="418"/>
      <c r="F317" s="418"/>
      <c r="G317" s="418"/>
      <c r="H317" s="418"/>
      <c r="I317" s="418"/>
    </row>
    <row r="318" spans="2:9" ht="14.75" customHeight="1">
      <c r="B318" s="418"/>
      <c r="C318" s="418"/>
      <c r="D318" s="418"/>
      <c r="E318" s="418"/>
      <c r="F318" s="418"/>
      <c r="G318" s="418"/>
      <c r="H318" s="418"/>
      <c r="I318" s="418"/>
    </row>
    <row r="319" spans="2:9" ht="14.75" customHeight="1">
      <c r="B319" s="418"/>
      <c r="C319" s="418"/>
      <c r="D319" s="418"/>
      <c r="E319" s="418"/>
      <c r="F319" s="418"/>
      <c r="G319" s="418"/>
      <c r="H319" s="418"/>
      <c r="I319" s="418"/>
    </row>
    <row r="320" spans="2:9" ht="14.75" customHeight="1">
      <c r="B320" s="418"/>
      <c r="C320" s="418"/>
      <c r="D320" s="418"/>
      <c r="E320" s="418"/>
      <c r="F320" s="418"/>
      <c r="G320" s="418"/>
      <c r="H320" s="418"/>
      <c r="I320" s="418"/>
    </row>
    <row r="321" spans="2:9" ht="14.75" customHeight="1">
      <c r="B321" s="418"/>
      <c r="C321" s="418"/>
      <c r="D321" s="418"/>
      <c r="E321" s="418"/>
      <c r="F321" s="418"/>
      <c r="G321" s="418"/>
      <c r="H321" s="418"/>
      <c r="I321" s="418"/>
    </row>
    <row r="322" spans="2:9" ht="14.75" customHeight="1">
      <c r="B322" s="418"/>
      <c r="C322" s="418"/>
      <c r="D322" s="418"/>
      <c r="E322" s="418"/>
      <c r="F322" s="418"/>
      <c r="G322" s="418"/>
      <c r="H322" s="418"/>
      <c r="I322" s="418"/>
    </row>
    <row r="323" spans="2:9" ht="14.75" customHeight="1">
      <c r="B323" s="418"/>
      <c r="C323" s="418"/>
      <c r="D323" s="418"/>
      <c r="E323" s="418"/>
      <c r="F323" s="418"/>
      <c r="G323" s="418"/>
      <c r="H323" s="418"/>
      <c r="I323" s="418"/>
    </row>
    <row r="324" spans="2:9" ht="14.75" customHeight="1">
      <c r="B324" s="418"/>
      <c r="C324" s="418"/>
      <c r="D324" s="418"/>
      <c r="E324" s="418"/>
      <c r="F324" s="418"/>
      <c r="G324" s="418"/>
      <c r="H324" s="418"/>
      <c r="I324" s="418"/>
    </row>
    <row r="325" spans="2:9" ht="14.75" customHeight="1">
      <c r="B325" s="418"/>
      <c r="C325" s="418"/>
      <c r="D325" s="418"/>
      <c r="E325" s="418"/>
      <c r="F325" s="418"/>
      <c r="G325" s="418"/>
      <c r="H325" s="418"/>
      <c r="I325" s="418"/>
    </row>
    <row r="326" spans="2:9" ht="14.75" customHeight="1">
      <c r="B326" s="418"/>
      <c r="C326" s="418"/>
      <c r="D326" s="418"/>
      <c r="E326" s="418"/>
      <c r="F326" s="418"/>
      <c r="G326" s="418"/>
      <c r="H326" s="418"/>
      <c r="I326" s="418"/>
    </row>
    <row r="327" spans="2:9" ht="14.75" customHeight="1">
      <c r="B327" s="418"/>
      <c r="C327" s="418"/>
      <c r="D327" s="418"/>
      <c r="E327" s="418"/>
      <c r="F327" s="418"/>
      <c r="G327" s="418"/>
      <c r="H327" s="418"/>
      <c r="I327" s="418"/>
    </row>
    <row r="328" spans="2:9" ht="14.75" customHeight="1">
      <c r="B328" s="418"/>
      <c r="C328" s="418"/>
      <c r="D328" s="418"/>
      <c r="E328" s="418"/>
      <c r="F328" s="418"/>
      <c r="G328" s="418"/>
      <c r="H328" s="418"/>
      <c r="I328" s="418"/>
    </row>
    <row r="329" spans="2:9" ht="14.75" customHeight="1">
      <c r="B329" s="418"/>
      <c r="C329" s="418"/>
      <c r="D329" s="418"/>
      <c r="E329" s="418"/>
      <c r="F329" s="418"/>
      <c r="G329" s="418"/>
      <c r="H329" s="418"/>
      <c r="I329" s="418"/>
    </row>
    <row r="330" spans="2:9" ht="14.75" customHeight="1">
      <c r="B330" s="418"/>
      <c r="C330" s="418"/>
      <c r="D330" s="418"/>
      <c r="E330" s="418"/>
      <c r="F330" s="418"/>
      <c r="G330" s="418"/>
      <c r="H330" s="418"/>
      <c r="I330" s="418"/>
    </row>
    <row r="331" spans="2:9" ht="14.75" customHeight="1">
      <c r="B331" s="418"/>
      <c r="C331" s="418"/>
      <c r="D331" s="418"/>
      <c r="E331" s="418"/>
      <c r="F331" s="418"/>
      <c r="G331" s="418"/>
      <c r="H331" s="418"/>
      <c r="I331" s="418"/>
    </row>
    <row r="332" spans="2:9" ht="14.75" customHeight="1">
      <c r="B332" s="418"/>
      <c r="C332" s="418"/>
      <c r="D332" s="418"/>
      <c r="E332" s="418"/>
      <c r="F332" s="418"/>
      <c r="G332" s="418"/>
      <c r="H332" s="418"/>
      <c r="I332" s="418"/>
    </row>
    <row r="333" spans="2:9" ht="14.75" customHeight="1">
      <c r="B333" s="418"/>
      <c r="C333" s="418"/>
      <c r="D333" s="418"/>
      <c r="E333" s="418"/>
      <c r="F333" s="418"/>
      <c r="G333" s="418"/>
      <c r="H333" s="418"/>
      <c r="I333" s="418"/>
    </row>
    <row r="334" spans="2:9" ht="14.75" customHeight="1">
      <c r="B334" s="418"/>
      <c r="C334" s="418"/>
      <c r="D334" s="418"/>
      <c r="E334" s="418"/>
      <c r="F334" s="418"/>
      <c r="G334" s="418"/>
      <c r="H334" s="418"/>
      <c r="I334" s="418"/>
    </row>
    <row r="335" spans="2:9" ht="14.75" customHeight="1">
      <c r="B335" s="418"/>
      <c r="C335" s="418"/>
      <c r="D335" s="418"/>
      <c r="E335" s="418"/>
      <c r="F335" s="418"/>
      <c r="G335" s="418"/>
      <c r="H335" s="418"/>
      <c r="I335" s="418"/>
    </row>
    <row r="336" spans="2:9" ht="14.75" customHeight="1">
      <c r="B336" s="418"/>
      <c r="C336" s="418"/>
      <c r="D336" s="418"/>
      <c r="E336" s="418"/>
      <c r="F336" s="418"/>
      <c r="G336" s="418"/>
      <c r="H336" s="418"/>
      <c r="I336" s="418"/>
    </row>
    <row r="337" spans="2:9" ht="14.75" customHeight="1">
      <c r="B337" s="418"/>
      <c r="C337" s="418"/>
      <c r="D337" s="418"/>
      <c r="E337" s="418"/>
      <c r="F337" s="418"/>
      <c r="G337" s="418"/>
      <c r="H337" s="418"/>
      <c r="I337" s="418"/>
    </row>
    <row r="338" spans="2:9" ht="14.75" customHeight="1">
      <c r="B338" s="418"/>
      <c r="C338" s="418"/>
      <c r="D338" s="418"/>
      <c r="E338" s="418"/>
      <c r="F338" s="418"/>
      <c r="G338" s="418"/>
      <c r="H338" s="418"/>
      <c r="I338" s="418"/>
    </row>
    <row r="339" spans="2:9" ht="14.75" customHeight="1">
      <c r="B339" s="418"/>
      <c r="C339" s="418"/>
      <c r="D339" s="418"/>
      <c r="E339" s="418"/>
      <c r="F339" s="418"/>
      <c r="G339" s="418"/>
      <c r="H339" s="418"/>
      <c r="I339" s="418"/>
    </row>
    <row r="340" spans="2:9" ht="14.75" customHeight="1">
      <c r="B340" s="418"/>
      <c r="C340" s="418"/>
      <c r="D340" s="418"/>
      <c r="E340" s="418"/>
      <c r="F340" s="418"/>
      <c r="G340" s="418"/>
      <c r="H340" s="418"/>
      <c r="I340" s="418"/>
    </row>
    <row r="341" spans="2:9" ht="14.75" customHeight="1">
      <c r="B341" s="418"/>
      <c r="C341" s="418"/>
      <c r="D341" s="418"/>
      <c r="E341" s="418"/>
      <c r="F341" s="418"/>
      <c r="G341" s="418"/>
      <c r="H341" s="418"/>
      <c r="I341" s="418"/>
    </row>
    <row r="342" spans="2:9" ht="14.75" customHeight="1">
      <c r="B342" s="418"/>
      <c r="C342" s="418"/>
      <c r="D342" s="418"/>
      <c r="E342" s="418"/>
      <c r="F342" s="418"/>
      <c r="G342" s="418"/>
      <c r="H342" s="418"/>
      <c r="I342" s="418"/>
    </row>
    <row r="343" spans="2:9" ht="14.75" customHeight="1">
      <c r="B343" s="418"/>
      <c r="C343" s="418"/>
      <c r="D343" s="418"/>
      <c r="E343" s="418"/>
      <c r="F343" s="418"/>
      <c r="G343" s="418"/>
      <c r="H343" s="418"/>
      <c r="I343" s="418"/>
    </row>
    <row r="344" spans="2:9" ht="14.75" customHeight="1">
      <c r="B344" s="418"/>
      <c r="C344" s="418"/>
      <c r="D344" s="418"/>
      <c r="E344" s="418"/>
      <c r="F344" s="418"/>
      <c r="G344" s="418"/>
      <c r="H344" s="418"/>
      <c r="I344" s="418"/>
    </row>
    <row r="345" spans="2:9" ht="14.75" customHeight="1">
      <c r="B345" s="418"/>
      <c r="C345" s="418"/>
      <c r="D345" s="418"/>
      <c r="E345" s="418"/>
      <c r="F345" s="418"/>
      <c r="G345" s="418"/>
      <c r="H345" s="418"/>
      <c r="I345" s="418"/>
    </row>
    <row r="346" spans="2:9" ht="14.75" customHeight="1">
      <c r="B346" s="418"/>
      <c r="C346" s="418"/>
      <c r="D346" s="418"/>
      <c r="E346" s="418"/>
      <c r="F346" s="418"/>
      <c r="G346" s="418"/>
      <c r="H346" s="418"/>
      <c r="I346" s="418"/>
    </row>
    <row r="347" spans="2:9" ht="14.75" customHeight="1">
      <c r="B347" s="418"/>
      <c r="C347" s="418"/>
      <c r="D347" s="418"/>
      <c r="E347" s="418"/>
      <c r="F347" s="418"/>
      <c r="G347" s="418"/>
      <c r="H347" s="418"/>
      <c r="I347" s="418"/>
    </row>
    <row r="352" spans="2:9">
      <c r="B352" s="3" t="s">
        <v>2</v>
      </c>
    </row>
    <row r="355" spans="2:9">
      <c r="B355" s="3" t="s">
        <v>5</v>
      </c>
    </row>
    <row r="357" spans="2:9">
      <c r="B357" s="419" t="s">
        <v>14</v>
      </c>
      <c r="C357" s="419"/>
      <c r="D357" s="419"/>
      <c r="E357" s="419"/>
      <c r="F357" s="419"/>
      <c r="G357" s="419"/>
      <c r="H357" s="419"/>
      <c r="I357" s="419"/>
    </row>
    <row r="358" spans="2:9">
      <c r="B358" s="419"/>
      <c r="C358" s="419"/>
      <c r="D358" s="419"/>
      <c r="E358" s="419"/>
      <c r="F358" s="419"/>
      <c r="G358" s="419"/>
      <c r="H358" s="419"/>
      <c r="I358" s="419"/>
    </row>
    <row r="359" spans="2:9">
      <c r="B359" s="419"/>
      <c r="C359" s="419"/>
      <c r="D359" s="419"/>
      <c r="E359" s="419"/>
      <c r="F359" s="419"/>
      <c r="G359" s="419"/>
      <c r="H359" s="419"/>
      <c r="I359" s="419"/>
    </row>
    <row r="360" spans="2:9">
      <c r="B360" s="419"/>
      <c r="C360" s="419"/>
      <c r="D360" s="419"/>
      <c r="E360" s="419"/>
      <c r="F360" s="419"/>
      <c r="G360" s="419"/>
      <c r="H360" s="419"/>
      <c r="I360" s="419"/>
    </row>
    <row r="361" spans="2:9" ht="14.75" customHeight="1">
      <c r="B361" s="417" t="s">
        <v>7</v>
      </c>
      <c r="C361" s="418"/>
      <c r="D361" s="418"/>
      <c r="E361" s="418"/>
      <c r="F361" s="418"/>
      <c r="G361" s="418"/>
      <c r="H361" s="418"/>
      <c r="I361" s="418"/>
    </row>
    <row r="362" spans="2:9" ht="14.75" customHeight="1">
      <c r="B362" s="418"/>
      <c r="C362" s="418"/>
      <c r="D362" s="418"/>
      <c r="E362" s="418"/>
      <c r="F362" s="418"/>
      <c r="G362" s="418"/>
      <c r="H362" s="418"/>
      <c r="I362" s="418"/>
    </row>
    <row r="363" spans="2:9" ht="14.75" customHeight="1">
      <c r="B363" s="418"/>
      <c r="C363" s="418"/>
      <c r="D363" s="418"/>
      <c r="E363" s="418"/>
      <c r="F363" s="418"/>
      <c r="G363" s="418"/>
      <c r="H363" s="418"/>
      <c r="I363" s="418"/>
    </row>
    <row r="364" spans="2:9" ht="14.75" customHeight="1">
      <c r="B364" s="418"/>
      <c r="C364" s="418"/>
      <c r="D364" s="418"/>
      <c r="E364" s="418"/>
      <c r="F364" s="418"/>
      <c r="G364" s="418"/>
      <c r="H364" s="418"/>
      <c r="I364" s="418"/>
    </row>
    <row r="365" spans="2:9" ht="14.75" customHeight="1">
      <c r="B365" s="418"/>
      <c r="C365" s="418"/>
      <c r="D365" s="418"/>
      <c r="E365" s="418"/>
      <c r="F365" s="418"/>
      <c r="G365" s="418"/>
      <c r="H365" s="418"/>
      <c r="I365" s="418"/>
    </row>
    <row r="366" spans="2:9" ht="14.75" customHeight="1">
      <c r="B366" s="418"/>
      <c r="C366" s="418"/>
      <c r="D366" s="418"/>
      <c r="E366" s="418"/>
      <c r="F366" s="418"/>
      <c r="G366" s="418"/>
      <c r="H366" s="418"/>
      <c r="I366" s="418"/>
    </row>
    <row r="367" spans="2:9" ht="14.75" customHeight="1">
      <c r="B367" s="418"/>
      <c r="C367" s="418"/>
      <c r="D367" s="418"/>
      <c r="E367" s="418"/>
      <c r="F367" s="418"/>
      <c r="G367" s="418"/>
      <c r="H367" s="418"/>
      <c r="I367" s="418"/>
    </row>
    <row r="368" spans="2:9" ht="14.75" customHeight="1">
      <c r="B368" s="418"/>
      <c r="C368" s="418"/>
      <c r="D368" s="418"/>
      <c r="E368" s="418"/>
      <c r="F368" s="418"/>
      <c r="G368" s="418"/>
      <c r="H368" s="418"/>
      <c r="I368" s="418"/>
    </row>
    <row r="369" spans="2:9" ht="14.75" customHeight="1">
      <c r="B369" s="418"/>
      <c r="C369" s="418"/>
      <c r="D369" s="418"/>
      <c r="E369" s="418"/>
      <c r="F369" s="418"/>
      <c r="G369" s="418"/>
      <c r="H369" s="418"/>
      <c r="I369" s="418"/>
    </row>
    <row r="370" spans="2:9" ht="14.75" customHeight="1">
      <c r="B370" s="418"/>
      <c r="C370" s="418"/>
      <c r="D370" s="418"/>
      <c r="E370" s="418"/>
      <c r="F370" s="418"/>
      <c r="G370" s="418"/>
      <c r="H370" s="418"/>
      <c r="I370" s="418"/>
    </row>
    <row r="371" spans="2:9" ht="14.75" customHeight="1">
      <c r="B371" s="418"/>
      <c r="C371" s="418"/>
      <c r="D371" s="418"/>
      <c r="E371" s="418"/>
      <c r="F371" s="418"/>
      <c r="G371" s="418"/>
      <c r="H371" s="418"/>
      <c r="I371" s="418"/>
    </row>
    <row r="372" spans="2:9" ht="14.75" customHeight="1">
      <c r="B372" s="418"/>
      <c r="C372" s="418"/>
      <c r="D372" s="418"/>
      <c r="E372" s="418"/>
      <c r="F372" s="418"/>
      <c r="G372" s="418"/>
      <c r="H372" s="418"/>
      <c r="I372" s="418"/>
    </row>
    <row r="373" spans="2:9" ht="14.75" customHeight="1">
      <c r="B373" s="418"/>
      <c r="C373" s="418"/>
      <c r="D373" s="418"/>
      <c r="E373" s="418"/>
      <c r="F373" s="418"/>
      <c r="G373" s="418"/>
      <c r="H373" s="418"/>
      <c r="I373" s="418"/>
    </row>
    <row r="374" spans="2:9" ht="14.75" customHeight="1">
      <c r="B374" s="418"/>
      <c r="C374" s="418"/>
      <c r="D374" s="418"/>
      <c r="E374" s="418"/>
      <c r="F374" s="418"/>
      <c r="G374" s="418"/>
      <c r="H374" s="418"/>
      <c r="I374" s="418"/>
    </row>
    <row r="375" spans="2:9" ht="14.75" customHeight="1">
      <c r="B375" s="418"/>
      <c r="C375" s="418"/>
      <c r="D375" s="418"/>
      <c r="E375" s="418"/>
      <c r="F375" s="418"/>
      <c r="G375" s="418"/>
      <c r="H375" s="418"/>
      <c r="I375" s="418"/>
    </row>
    <row r="376" spans="2:9" ht="14.75" customHeight="1">
      <c r="B376" s="418"/>
      <c r="C376" s="418"/>
      <c r="D376" s="418"/>
      <c r="E376" s="418"/>
      <c r="F376" s="418"/>
      <c r="G376" s="418"/>
      <c r="H376" s="418"/>
      <c r="I376" s="418"/>
    </row>
    <row r="377" spans="2:9" ht="14.75" customHeight="1">
      <c r="B377" s="418"/>
      <c r="C377" s="418"/>
      <c r="D377" s="418"/>
      <c r="E377" s="418"/>
      <c r="F377" s="418"/>
      <c r="G377" s="418"/>
      <c r="H377" s="418"/>
      <c r="I377" s="418"/>
    </row>
    <row r="378" spans="2:9" ht="14.75" customHeight="1">
      <c r="B378" s="418"/>
      <c r="C378" s="418"/>
      <c r="D378" s="418"/>
      <c r="E378" s="418"/>
      <c r="F378" s="418"/>
      <c r="G378" s="418"/>
      <c r="H378" s="418"/>
      <c r="I378" s="418"/>
    </row>
    <row r="379" spans="2:9" ht="14.75" customHeight="1">
      <c r="B379" s="418"/>
      <c r="C379" s="418"/>
      <c r="D379" s="418"/>
      <c r="E379" s="418"/>
      <c r="F379" s="418"/>
      <c r="G379" s="418"/>
      <c r="H379" s="418"/>
      <c r="I379" s="418"/>
    </row>
    <row r="380" spans="2:9" ht="14.75" customHeight="1">
      <c r="B380" s="418"/>
      <c r="C380" s="418"/>
      <c r="D380" s="418"/>
      <c r="E380" s="418"/>
      <c r="F380" s="418"/>
      <c r="G380" s="418"/>
      <c r="H380" s="418"/>
      <c r="I380" s="418"/>
    </row>
    <row r="381" spans="2:9" ht="14.75" customHeight="1">
      <c r="B381" s="418"/>
      <c r="C381" s="418"/>
      <c r="D381" s="418"/>
      <c r="E381" s="418"/>
      <c r="F381" s="418"/>
      <c r="G381" s="418"/>
      <c r="H381" s="418"/>
      <c r="I381" s="418"/>
    </row>
    <row r="382" spans="2:9" ht="14.75" customHeight="1">
      <c r="B382" s="418"/>
      <c r="C382" s="418"/>
      <c r="D382" s="418"/>
      <c r="E382" s="418"/>
      <c r="F382" s="418"/>
      <c r="G382" s="418"/>
      <c r="H382" s="418"/>
      <c r="I382" s="418"/>
    </row>
    <row r="383" spans="2:9" ht="14.75" customHeight="1">
      <c r="B383" s="418"/>
      <c r="C383" s="418"/>
      <c r="D383" s="418"/>
      <c r="E383" s="418"/>
      <c r="F383" s="418"/>
      <c r="G383" s="418"/>
      <c r="H383" s="418"/>
      <c r="I383" s="418"/>
    </row>
    <row r="384" spans="2:9" ht="14.75" customHeight="1">
      <c r="B384" s="418"/>
      <c r="C384" s="418"/>
      <c r="D384" s="418"/>
      <c r="E384" s="418"/>
      <c r="F384" s="418"/>
      <c r="G384" s="418"/>
      <c r="H384" s="418"/>
      <c r="I384" s="418"/>
    </row>
    <row r="385" spans="2:9" ht="14.75" customHeight="1">
      <c r="B385" s="418"/>
      <c r="C385" s="418"/>
      <c r="D385" s="418"/>
      <c r="E385" s="418"/>
      <c r="F385" s="418"/>
      <c r="G385" s="418"/>
      <c r="H385" s="418"/>
      <c r="I385" s="418"/>
    </row>
    <row r="386" spans="2:9" ht="14.75" customHeight="1">
      <c r="B386" s="418"/>
      <c r="C386" s="418"/>
      <c r="D386" s="418"/>
      <c r="E386" s="418"/>
      <c r="F386" s="418"/>
      <c r="G386" s="418"/>
      <c r="H386" s="418"/>
      <c r="I386" s="418"/>
    </row>
    <row r="387" spans="2:9" ht="14.75" customHeight="1">
      <c r="B387" s="418"/>
      <c r="C387" s="418"/>
      <c r="D387" s="418"/>
      <c r="E387" s="418"/>
      <c r="F387" s="418"/>
      <c r="G387" s="418"/>
      <c r="H387" s="418"/>
      <c r="I387" s="418"/>
    </row>
    <row r="388" spans="2:9" ht="14.75" customHeight="1">
      <c r="B388" s="418"/>
      <c r="C388" s="418"/>
      <c r="D388" s="418"/>
      <c r="E388" s="418"/>
      <c r="F388" s="418"/>
      <c r="G388" s="418"/>
      <c r="H388" s="418"/>
      <c r="I388" s="418"/>
    </row>
    <row r="389" spans="2:9" ht="14.75" customHeight="1">
      <c r="B389" s="418"/>
      <c r="C389" s="418"/>
      <c r="D389" s="418"/>
      <c r="E389" s="418"/>
      <c r="F389" s="418"/>
      <c r="G389" s="418"/>
      <c r="H389" s="418"/>
      <c r="I389" s="418"/>
    </row>
    <row r="390" spans="2:9" ht="14.75" customHeight="1">
      <c r="B390" s="418"/>
      <c r="C390" s="418"/>
      <c r="D390" s="418"/>
      <c r="E390" s="418"/>
      <c r="F390" s="418"/>
      <c r="G390" s="418"/>
      <c r="H390" s="418"/>
      <c r="I390" s="418"/>
    </row>
    <row r="391" spans="2:9" ht="14.75" customHeight="1">
      <c r="B391" s="418"/>
      <c r="C391" s="418"/>
      <c r="D391" s="418"/>
      <c r="E391" s="418"/>
      <c r="F391" s="418"/>
      <c r="G391" s="418"/>
      <c r="H391" s="418"/>
      <c r="I391" s="418"/>
    </row>
    <row r="392" spans="2:9" ht="14.75" customHeight="1">
      <c r="B392" s="418"/>
      <c r="C392" s="418"/>
      <c r="D392" s="418"/>
      <c r="E392" s="418"/>
      <c r="F392" s="418"/>
      <c r="G392" s="418"/>
      <c r="H392" s="418"/>
      <c r="I392" s="418"/>
    </row>
    <row r="393" spans="2:9" ht="14.75" customHeight="1">
      <c r="B393" s="418"/>
      <c r="C393" s="418"/>
      <c r="D393" s="418"/>
      <c r="E393" s="418"/>
      <c r="F393" s="418"/>
      <c r="G393" s="418"/>
      <c r="H393" s="418"/>
      <c r="I393" s="418"/>
    </row>
    <row r="394" spans="2:9" ht="14.75" customHeight="1">
      <c r="B394" s="418"/>
      <c r="C394" s="418"/>
      <c r="D394" s="418"/>
      <c r="E394" s="418"/>
      <c r="F394" s="418"/>
      <c r="G394" s="418"/>
      <c r="H394" s="418"/>
      <c r="I394" s="418"/>
    </row>
    <row r="395" spans="2:9" ht="14.75" customHeight="1">
      <c r="B395" s="418"/>
      <c r="C395" s="418"/>
      <c r="D395" s="418"/>
      <c r="E395" s="418"/>
      <c r="F395" s="418"/>
      <c r="G395" s="418"/>
      <c r="H395" s="418"/>
      <c r="I395" s="418"/>
    </row>
    <row r="396" spans="2:9" ht="14.75" customHeight="1">
      <c r="B396" s="418"/>
      <c r="C396" s="418"/>
      <c r="D396" s="418"/>
      <c r="E396" s="418"/>
      <c r="F396" s="418"/>
      <c r="G396" s="418"/>
      <c r="H396" s="418"/>
      <c r="I396" s="418"/>
    </row>
    <row r="397" spans="2:9" ht="14.75" customHeight="1">
      <c r="B397" s="418"/>
      <c r="C397" s="418"/>
      <c r="D397" s="418"/>
      <c r="E397" s="418"/>
      <c r="F397" s="418"/>
      <c r="G397" s="418"/>
      <c r="H397" s="418"/>
      <c r="I397" s="418"/>
    </row>
    <row r="402" spans="2:9">
      <c r="B402" s="3" t="s">
        <v>2</v>
      </c>
    </row>
    <row r="405" spans="2:9">
      <c r="B405" s="3" t="s">
        <v>5</v>
      </c>
    </row>
    <row r="407" spans="2:9">
      <c r="B407" s="419" t="s">
        <v>15</v>
      </c>
      <c r="C407" s="419"/>
      <c r="D407" s="419"/>
      <c r="E407" s="419"/>
      <c r="F407" s="419"/>
      <c r="G407" s="419"/>
      <c r="H407" s="419"/>
      <c r="I407" s="419"/>
    </row>
    <row r="408" spans="2:9">
      <c r="B408" s="419"/>
      <c r="C408" s="419"/>
      <c r="D408" s="419"/>
      <c r="E408" s="419"/>
      <c r="F408" s="419"/>
      <c r="G408" s="419"/>
      <c r="H408" s="419"/>
      <c r="I408" s="419"/>
    </row>
    <row r="409" spans="2:9">
      <c r="B409" s="419"/>
      <c r="C409" s="419"/>
      <c r="D409" s="419"/>
      <c r="E409" s="419"/>
      <c r="F409" s="419"/>
      <c r="G409" s="419"/>
      <c r="H409" s="419"/>
      <c r="I409" s="419"/>
    </row>
    <row r="410" spans="2:9" ht="18.75" customHeight="1">
      <c r="B410" s="419"/>
      <c r="C410" s="419"/>
      <c r="D410" s="419"/>
      <c r="E410" s="419"/>
      <c r="F410" s="419"/>
      <c r="G410" s="419"/>
      <c r="H410" s="419"/>
      <c r="I410" s="419"/>
    </row>
    <row r="411" spans="2:9" ht="14.75" customHeight="1">
      <c r="B411" s="417" t="s">
        <v>7</v>
      </c>
      <c r="C411" s="418"/>
      <c r="D411" s="418"/>
      <c r="E411" s="418"/>
      <c r="F411" s="418"/>
      <c r="G411" s="418"/>
      <c r="H411" s="418"/>
      <c r="I411" s="418"/>
    </row>
    <row r="412" spans="2:9" ht="14.75" customHeight="1">
      <c r="B412" s="418"/>
      <c r="C412" s="418"/>
      <c r="D412" s="418"/>
      <c r="E412" s="418"/>
      <c r="F412" s="418"/>
      <c r="G412" s="418"/>
      <c r="H412" s="418"/>
      <c r="I412" s="418"/>
    </row>
    <row r="413" spans="2:9" ht="14.75" customHeight="1">
      <c r="B413" s="418"/>
      <c r="C413" s="418"/>
      <c r="D413" s="418"/>
      <c r="E413" s="418"/>
      <c r="F413" s="418"/>
      <c r="G413" s="418"/>
      <c r="H413" s="418"/>
      <c r="I413" s="418"/>
    </row>
    <row r="414" spans="2:9" ht="14.75" customHeight="1">
      <c r="B414" s="418"/>
      <c r="C414" s="418"/>
      <c r="D414" s="418"/>
      <c r="E414" s="418"/>
      <c r="F414" s="418"/>
      <c r="G414" s="418"/>
      <c r="H414" s="418"/>
      <c r="I414" s="418"/>
    </row>
    <row r="415" spans="2:9" ht="14.75" customHeight="1">
      <c r="B415" s="418"/>
      <c r="C415" s="418"/>
      <c r="D415" s="418"/>
      <c r="E415" s="418"/>
      <c r="F415" s="418"/>
      <c r="G415" s="418"/>
      <c r="H415" s="418"/>
      <c r="I415" s="418"/>
    </row>
    <row r="416" spans="2:9" ht="14.75" customHeight="1">
      <c r="B416" s="418"/>
      <c r="C416" s="418"/>
      <c r="D416" s="418"/>
      <c r="E416" s="418"/>
      <c r="F416" s="418"/>
      <c r="G416" s="418"/>
      <c r="H416" s="418"/>
      <c r="I416" s="418"/>
    </row>
    <row r="417" spans="2:9" ht="14.75" customHeight="1">
      <c r="B417" s="418"/>
      <c r="C417" s="418"/>
      <c r="D417" s="418"/>
      <c r="E417" s="418"/>
      <c r="F417" s="418"/>
      <c r="G417" s="418"/>
      <c r="H417" s="418"/>
      <c r="I417" s="418"/>
    </row>
    <row r="418" spans="2:9" ht="14.75" customHeight="1">
      <c r="B418" s="418"/>
      <c r="C418" s="418"/>
      <c r="D418" s="418"/>
      <c r="E418" s="418"/>
      <c r="F418" s="418"/>
      <c r="G418" s="418"/>
      <c r="H418" s="418"/>
      <c r="I418" s="418"/>
    </row>
    <row r="419" spans="2:9" ht="14.75" customHeight="1">
      <c r="B419" s="418"/>
      <c r="C419" s="418"/>
      <c r="D419" s="418"/>
      <c r="E419" s="418"/>
      <c r="F419" s="418"/>
      <c r="G419" s="418"/>
      <c r="H419" s="418"/>
      <c r="I419" s="418"/>
    </row>
    <row r="420" spans="2:9" ht="14.75" customHeight="1">
      <c r="B420" s="418"/>
      <c r="C420" s="418"/>
      <c r="D420" s="418"/>
      <c r="E420" s="418"/>
      <c r="F420" s="418"/>
      <c r="G420" s="418"/>
      <c r="H420" s="418"/>
      <c r="I420" s="418"/>
    </row>
    <row r="421" spans="2:9" ht="14.75" customHeight="1">
      <c r="B421" s="418"/>
      <c r="C421" s="418"/>
      <c r="D421" s="418"/>
      <c r="E421" s="418"/>
      <c r="F421" s="418"/>
      <c r="G421" s="418"/>
      <c r="H421" s="418"/>
      <c r="I421" s="418"/>
    </row>
    <row r="422" spans="2:9" ht="14.75" customHeight="1">
      <c r="B422" s="418"/>
      <c r="C422" s="418"/>
      <c r="D422" s="418"/>
      <c r="E422" s="418"/>
      <c r="F422" s="418"/>
      <c r="G422" s="418"/>
      <c r="H422" s="418"/>
      <c r="I422" s="418"/>
    </row>
    <row r="423" spans="2:9" ht="14.75" customHeight="1">
      <c r="B423" s="418"/>
      <c r="C423" s="418"/>
      <c r="D423" s="418"/>
      <c r="E423" s="418"/>
      <c r="F423" s="418"/>
      <c r="G423" s="418"/>
      <c r="H423" s="418"/>
      <c r="I423" s="418"/>
    </row>
    <row r="424" spans="2:9" ht="14.75" customHeight="1">
      <c r="B424" s="418"/>
      <c r="C424" s="418"/>
      <c r="D424" s="418"/>
      <c r="E424" s="418"/>
      <c r="F424" s="418"/>
      <c r="G424" s="418"/>
      <c r="H424" s="418"/>
      <c r="I424" s="418"/>
    </row>
    <row r="425" spans="2:9" ht="14.75" customHeight="1">
      <c r="B425" s="418"/>
      <c r="C425" s="418"/>
      <c r="D425" s="418"/>
      <c r="E425" s="418"/>
      <c r="F425" s="418"/>
      <c r="G425" s="418"/>
      <c r="H425" s="418"/>
      <c r="I425" s="418"/>
    </row>
    <row r="426" spans="2:9" ht="14.75" customHeight="1">
      <c r="B426" s="418"/>
      <c r="C426" s="418"/>
      <c r="D426" s="418"/>
      <c r="E426" s="418"/>
      <c r="F426" s="418"/>
      <c r="G426" s="418"/>
      <c r="H426" s="418"/>
      <c r="I426" s="418"/>
    </row>
    <row r="427" spans="2:9" ht="14.75" customHeight="1">
      <c r="B427" s="418"/>
      <c r="C427" s="418"/>
      <c r="D427" s="418"/>
      <c r="E427" s="418"/>
      <c r="F427" s="418"/>
      <c r="G427" s="418"/>
      <c r="H427" s="418"/>
      <c r="I427" s="418"/>
    </row>
    <row r="428" spans="2:9" ht="14.75" customHeight="1">
      <c r="B428" s="418"/>
      <c r="C428" s="418"/>
      <c r="D428" s="418"/>
      <c r="E428" s="418"/>
      <c r="F428" s="418"/>
      <c r="G428" s="418"/>
      <c r="H428" s="418"/>
      <c r="I428" s="418"/>
    </row>
    <row r="429" spans="2:9" ht="14.75" customHeight="1">
      <c r="B429" s="418"/>
      <c r="C429" s="418"/>
      <c r="D429" s="418"/>
      <c r="E429" s="418"/>
      <c r="F429" s="418"/>
      <c r="G429" s="418"/>
      <c r="H429" s="418"/>
      <c r="I429" s="418"/>
    </row>
    <row r="430" spans="2:9" ht="14.75" customHeight="1">
      <c r="B430" s="418"/>
      <c r="C430" s="418"/>
      <c r="D430" s="418"/>
      <c r="E430" s="418"/>
      <c r="F430" s="418"/>
      <c r="G430" s="418"/>
      <c r="H430" s="418"/>
      <c r="I430" s="418"/>
    </row>
    <row r="431" spans="2:9" ht="14.75" customHeight="1">
      <c r="B431" s="418"/>
      <c r="C431" s="418"/>
      <c r="D431" s="418"/>
      <c r="E431" s="418"/>
      <c r="F431" s="418"/>
      <c r="G431" s="418"/>
      <c r="H431" s="418"/>
      <c r="I431" s="418"/>
    </row>
    <row r="432" spans="2:9" ht="14.75" customHeight="1">
      <c r="B432" s="418"/>
      <c r="C432" s="418"/>
      <c r="D432" s="418"/>
      <c r="E432" s="418"/>
      <c r="F432" s="418"/>
      <c r="G432" s="418"/>
      <c r="H432" s="418"/>
      <c r="I432" s="418"/>
    </row>
    <row r="433" spans="2:9" ht="14.75" customHeight="1">
      <c r="B433" s="418"/>
      <c r="C433" s="418"/>
      <c r="D433" s="418"/>
      <c r="E433" s="418"/>
      <c r="F433" s="418"/>
      <c r="G433" s="418"/>
      <c r="H433" s="418"/>
      <c r="I433" s="418"/>
    </row>
    <row r="434" spans="2:9" ht="14.75" customHeight="1">
      <c r="B434" s="418"/>
      <c r="C434" s="418"/>
      <c r="D434" s="418"/>
      <c r="E434" s="418"/>
      <c r="F434" s="418"/>
      <c r="G434" s="418"/>
      <c r="H434" s="418"/>
      <c r="I434" s="418"/>
    </row>
    <row r="435" spans="2:9" ht="14.75" customHeight="1">
      <c r="B435" s="418"/>
      <c r="C435" s="418"/>
      <c r="D435" s="418"/>
      <c r="E435" s="418"/>
      <c r="F435" s="418"/>
      <c r="G435" s="418"/>
      <c r="H435" s="418"/>
      <c r="I435" s="418"/>
    </row>
    <row r="436" spans="2:9" ht="14.75" customHeight="1">
      <c r="B436" s="418"/>
      <c r="C436" s="418"/>
      <c r="D436" s="418"/>
      <c r="E436" s="418"/>
      <c r="F436" s="418"/>
      <c r="G436" s="418"/>
      <c r="H436" s="418"/>
      <c r="I436" s="418"/>
    </row>
    <row r="437" spans="2:9" ht="14.75" customHeight="1">
      <c r="B437" s="418"/>
      <c r="C437" s="418"/>
      <c r="D437" s="418"/>
      <c r="E437" s="418"/>
      <c r="F437" s="418"/>
      <c r="G437" s="418"/>
      <c r="H437" s="418"/>
      <c r="I437" s="418"/>
    </row>
    <row r="438" spans="2:9" ht="14.75" customHeight="1">
      <c r="B438" s="418"/>
      <c r="C438" s="418"/>
      <c r="D438" s="418"/>
      <c r="E438" s="418"/>
      <c r="F438" s="418"/>
      <c r="G438" s="418"/>
      <c r="H438" s="418"/>
      <c r="I438" s="418"/>
    </row>
    <row r="439" spans="2:9" ht="14.75" customHeight="1">
      <c r="B439" s="418"/>
      <c r="C439" s="418"/>
      <c r="D439" s="418"/>
      <c r="E439" s="418"/>
      <c r="F439" s="418"/>
      <c r="G439" s="418"/>
      <c r="H439" s="418"/>
      <c r="I439" s="418"/>
    </row>
    <row r="440" spans="2:9" ht="14.75" customHeight="1">
      <c r="B440" s="418"/>
      <c r="C440" s="418"/>
      <c r="D440" s="418"/>
      <c r="E440" s="418"/>
      <c r="F440" s="418"/>
      <c r="G440" s="418"/>
      <c r="H440" s="418"/>
      <c r="I440" s="418"/>
    </row>
    <row r="441" spans="2:9" ht="14.75" customHeight="1">
      <c r="B441" s="418"/>
      <c r="C441" s="418"/>
      <c r="D441" s="418"/>
      <c r="E441" s="418"/>
      <c r="F441" s="418"/>
      <c r="G441" s="418"/>
      <c r="H441" s="418"/>
      <c r="I441" s="418"/>
    </row>
    <row r="442" spans="2:9" ht="14.75" customHeight="1">
      <c r="B442" s="418"/>
      <c r="C442" s="418"/>
      <c r="D442" s="418"/>
      <c r="E442" s="418"/>
      <c r="F442" s="418"/>
      <c r="G442" s="418"/>
      <c r="H442" s="418"/>
      <c r="I442" s="418"/>
    </row>
    <row r="443" spans="2:9" ht="14.75" customHeight="1">
      <c r="B443" s="418"/>
      <c r="C443" s="418"/>
      <c r="D443" s="418"/>
      <c r="E443" s="418"/>
      <c r="F443" s="418"/>
      <c r="G443" s="418"/>
      <c r="H443" s="418"/>
      <c r="I443" s="418"/>
    </row>
    <row r="444" spans="2:9" ht="14.75" customHeight="1">
      <c r="B444" s="418"/>
      <c r="C444" s="418"/>
      <c r="D444" s="418"/>
      <c r="E444" s="418"/>
      <c r="F444" s="418"/>
      <c r="G444" s="418"/>
      <c r="H444" s="418"/>
      <c r="I444" s="418"/>
    </row>
    <row r="445" spans="2:9" ht="14.75" customHeight="1">
      <c r="B445" s="418"/>
      <c r="C445" s="418"/>
      <c r="D445" s="418"/>
      <c r="E445" s="418"/>
      <c r="F445" s="418"/>
      <c r="G445" s="418"/>
      <c r="H445" s="418"/>
      <c r="I445" s="418"/>
    </row>
    <row r="446" spans="2:9" ht="14.75" customHeight="1">
      <c r="B446" s="418"/>
      <c r="C446" s="418"/>
      <c r="D446" s="418"/>
      <c r="E446" s="418"/>
      <c r="F446" s="418"/>
      <c r="G446" s="418"/>
      <c r="H446" s="418"/>
      <c r="I446" s="418"/>
    </row>
    <row r="447" spans="2:9" ht="14.75" customHeight="1">
      <c r="B447" s="418"/>
      <c r="C447" s="418"/>
      <c r="D447" s="418"/>
      <c r="E447" s="418"/>
      <c r="F447" s="418"/>
      <c r="G447" s="418"/>
      <c r="H447" s="418"/>
      <c r="I447" s="418"/>
    </row>
    <row r="452" spans="2:9">
      <c r="B452" s="3" t="s">
        <v>2</v>
      </c>
    </row>
    <row r="455" spans="2:9">
      <c r="B455" s="3" t="s">
        <v>5</v>
      </c>
    </row>
    <row r="457" spans="2:9">
      <c r="B457" s="419" t="s">
        <v>16</v>
      </c>
      <c r="C457" s="419"/>
      <c r="D457" s="419"/>
      <c r="E457" s="419"/>
      <c r="F457" s="419"/>
      <c r="G457" s="419"/>
      <c r="H457" s="419"/>
      <c r="I457" s="419"/>
    </row>
    <row r="458" spans="2:9">
      <c r="B458" s="419"/>
      <c r="C458" s="419"/>
      <c r="D458" s="419"/>
      <c r="E458" s="419"/>
      <c r="F458" s="419"/>
      <c r="G458" s="419"/>
      <c r="H458" s="419"/>
      <c r="I458" s="419"/>
    </row>
    <row r="459" spans="2:9">
      <c r="B459" s="419"/>
      <c r="C459" s="419"/>
      <c r="D459" s="419"/>
      <c r="E459" s="419"/>
      <c r="F459" s="419"/>
      <c r="G459" s="419"/>
      <c r="H459" s="419"/>
      <c r="I459" s="419"/>
    </row>
    <row r="460" spans="2:9" ht="20.25" customHeight="1">
      <c r="B460" s="419"/>
      <c r="C460" s="419"/>
      <c r="D460" s="419"/>
      <c r="E460" s="419"/>
      <c r="F460" s="419"/>
      <c r="G460" s="419"/>
      <c r="H460" s="419"/>
      <c r="I460" s="419"/>
    </row>
    <row r="461" spans="2:9" ht="14.75" customHeight="1">
      <c r="B461" s="417" t="s">
        <v>7</v>
      </c>
      <c r="C461" s="418"/>
      <c r="D461" s="418"/>
      <c r="E461" s="418"/>
      <c r="F461" s="418"/>
      <c r="G461" s="418"/>
      <c r="H461" s="418"/>
      <c r="I461" s="418"/>
    </row>
    <row r="462" spans="2:9" ht="14.75" customHeight="1">
      <c r="B462" s="418"/>
      <c r="C462" s="418"/>
      <c r="D462" s="418"/>
      <c r="E462" s="418"/>
      <c r="F462" s="418"/>
      <c r="G462" s="418"/>
      <c r="H462" s="418"/>
      <c r="I462" s="418"/>
    </row>
    <row r="463" spans="2:9" ht="14.75" customHeight="1">
      <c r="B463" s="418"/>
      <c r="C463" s="418"/>
      <c r="D463" s="418"/>
      <c r="E463" s="418"/>
      <c r="F463" s="418"/>
      <c r="G463" s="418"/>
      <c r="H463" s="418"/>
      <c r="I463" s="418"/>
    </row>
    <row r="464" spans="2:9" ht="14.75" customHeight="1">
      <c r="B464" s="418"/>
      <c r="C464" s="418"/>
      <c r="D464" s="418"/>
      <c r="E464" s="418"/>
      <c r="F464" s="418"/>
      <c r="G464" s="418"/>
      <c r="H464" s="418"/>
      <c r="I464" s="418"/>
    </row>
    <row r="465" spans="2:9" ht="14.75" customHeight="1">
      <c r="B465" s="418"/>
      <c r="C465" s="418"/>
      <c r="D465" s="418"/>
      <c r="E465" s="418"/>
      <c r="F465" s="418"/>
      <c r="G465" s="418"/>
      <c r="H465" s="418"/>
      <c r="I465" s="418"/>
    </row>
    <row r="466" spans="2:9" ht="14.75" customHeight="1">
      <c r="B466" s="418"/>
      <c r="C466" s="418"/>
      <c r="D466" s="418"/>
      <c r="E466" s="418"/>
      <c r="F466" s="418"/>
      <c r="G466" s="418"/>
      <c r="H466" s="418"/>
      <c r="I466" s="418"/>
    </row>
    <row r="467" spans="2:9" ht="14.75" customHeight="1">
      <c r="B467" s="418"/>
      <c r="C467" s="418"/>
      <c r="D467" s="418"/>
      <c r="E467" s="418"/>
      <c r="F467" s="418"/>
      <c r="G467" s="418"/>
      <c r="H467" s="418"/>
      <c r="I467" s="418"/>
    </row>
    <row r="468" spans="2:9" ht="14.75" customHeight="1">
      <c r="B468" s="418"/>
      <c r="C468" s="418"/>
      <c r="D468" s="418"/>
      <c r="E468" s="418"/>
      <c r="F468" s="418"/>
      <c r="G468" s="418"/>
      <c r="H468" s="418"/>
      <c r="I468" s="418"/>
    </row>
    <row r="469" spans="2:9" ht="14.75" customHeight="1">
      <c r="B469" s="418"/>
      <c r="C469" s="418"/>
      <c r="D469" s="418"/>
      <c r="E469" s="418"/>
      <c r="F469" s="418"/>
      <c r="G469" s="418"/>
      <c r="H469" s="418"/>
      <c r="I469" s="418"/>
    </row>
    <row r="470" spans="2:9" ht="14.75" customHeight="1">
      <c r="B470" s="418"/>
      <c r="C470" s="418"/>
      <c r="D470" s="418"/>
      <c r="E470" s="418"/>
      <c r="F470" s="418"/>
      <c r="G470" s="418"/>
      <c r="H470" s="418"/>
      <c r="I470" s="418"/>
    </row>
    <row r="471" spans="2:9" ht="14.75" customHeight="1">
      <c r="B471" s="418"/>
      <c r="C471" s="418"/>
      <c r="D471" s="418"/>
      <c r="E471" s="418"/>
      <c r="F471" s="418"/>
      <c r="G471" s="418"/>
      <c r="H471" s="418"/>
      <c r="I471" s="418"/>
    </row>
    <row r="472" spans="2:9" ht="14.75" customHeight="1">
      <c r="B472" s="418"/>
      <c r="C472" s="418"/>
      <c r="D472" s="418"/>
      <c r="E472" s="418"/>
      <c r="F472" s="418"/>
      <c r="G472" s="418"/>
      <c r="H472" s="418"/>
      <c r="I472" s="418"/>
    </row>
    <row r="473" spans="2:9" ht="14.75" customHeight="1">
      <c r="B473" s="418"/>
      <c r="C473" s="418"/>
      <c r="D473" s="418"/>
      <c r="E473" s="418"/>
      <c r="F473" s="418"/>
      <c r="G473" s="418"/>
      <c r="H473" s="418"/>
      <c r="I473" s="418"/>
    </row>
    <row r="474" spans="2:9" ht="14.75" customHeight="1">
      <c r="B474" s="418"/>
      <c r="C474" s="418"/>
      <c r="D474" s="418"/>
      <c r="E474" s="418"/>
      <c r="F474" s="418"/>
      <c r="G474" s="418"/>
      <c r="H474" s="418"/>
      <c r="I474" s="418"/>
    </row>
    <row r="475" spans="2:9" ht="14.75" customHeight="1">
      <c r="B475" s="418"/>
      <c r="C475" s="418"/>
      <c r="D475" s="418"/>
      <c r="E475" s="418"/>
      <c r="F475" s="418"/>
      <c r="G475" s="418"/>
      <c r="H475" s="418"/>
      <c r="I475" s="418"/>
    </row>
    <row r="476" spans="2:9" ht="14.75" customHeight="1">
      <c r="B476" s="418"/>
      <c r="C476" s="418"/>
      <c r="D476" s="418"/>
      <c r="E476" s="418"/>
      <c r="F476" s="418"/>
      <c r="G476" s="418"/>
      <c r="H476" s="418"/>
      <c r="I476" s="418"/>
    </row>
    <row r="477" spans="2:9" ht="14.75" customHeight="1">
      <c r="B477" s="418"/>
      <c r="C477" s="418"/>
      <c r="D477" s="418"/>
      <c r="E477" s="418"/>
      <c r="F477" s="418"/>
      <c r="G477" s="418"/>
      <c r="H477" s="418"/>
      <c r="I477" s="418"/>
    </row>
    <row r="478" spans="2:9" ht="14.75" customHeight="1">
      <c r="B478" s="418"/>
      <c r="C478" s="418"/>
      <c r="D478" s="418"/>
      <c r="E478" s="418"/>
      <c r="F478" s="418"/>
      <c r="G478" s="418"/>
      <c r="H478" s="418"/>
      <c r="I478" s="418"/>
    </row>
    <row r="479" spans="2:9" ht="14.75" customHeight="1">
      <c r="B479" s="418"/>
      <c r="C479" s="418"/>
      <c r="D479" s="418"/>
      <c r="E479" s="418"/>
      <c r="F479" s="418"/>
      <c r="G479" s="418"/>
      <c r="H479" s="418"/>
      <c r="I479" s="418"/>
    </row>
    <row r="480" spans="2:9" ht="14.75" customHeight="1">
      <c r="B480" s="418"/>
      <c r="C480" s="418"/>
      <c r="D480" s="418"/>
      <c r="E480" s="418"/>
      <c r="F480" s="418"/>
      <c r="G480" s="418"/>
      <c r="H480" s="418"/>
      <c r="I480" s="418"/>
    </row>
    <row r="481" spans="2:9" ht="14.75" customHeight="1">
      <c r="B481" s="418"/>
      <c r="C481" s="418"/>
      <c r="D481" s="418"/>
      <c r="E481" s="418"/>
      <c r="F481" s="418"/>
      <c r="G481" s="418"/>
      <c r="H481" s="418"/>
      <c r="I481" s="418"/>
    </row>
    <row r="482" spans="2:9" ht="14.75" customHeight="1">
      <c r="B482" s="418"/>
      <c r="C482" s="418"/>
      <c r="D482" s="418"/>
      <c r="E482" s="418"/>
      <c r="F482" s="418"/>
      <c r="G482" s="418"/>
      <c r="H482" s="418"/>
      <c r="I482" s="418"/>
    </row>
    <row r="483" spans="2:9" ht="14.75" customHeight="1">
      <c r="B483" s="418"/>
      <c r="C483" s="418"/>
      <c r="D483" s="418"/>
      <c r="E483" s="418"/>
      <c r="F483" s="418"/>
      <c r="G483" s="418"/>
      <c r="H483" s="418"/>
      <c r="I483" s="418"/>
    </row>
    <row r="484" spans="2:9" ht="14.75" customHeight="1">
      <c r="B484" s="418"/>
      <c r="C484" s="418"/>
      <c r="D484" s="418"/>
      <c r="E484" s="418"/>
      <c r="F484" s="418"/>
      <c r="G484" s="418"/>
      <c r="H484" s="418"/>
      <c r="I484" s="418"/>
    </row>
    <row r="485" spans="2:9" ht="14.75" customHeight="1">
      <c r="B485" s="418"/>
      <c r="C485" s="418"/>
      <c r="D485" s="418"/>
      <c r="E485" s="418"/>
      <c r="F485" s="418"/>
      <c r="G485" s="418"/>
      <c r="H485" s="418"/>
      <c r="I485" s="418"/>
    </row>
    <row r="486" spans="2:9" ht="14.75" customHeight="1">
      <c r="B486" s="418"/>
      <c r="C486" s="418"/>
      <c r="D486" s="418"/>
      <c r="E486" s="418"/>
      <c r="F486" s="418"/>
      <c r="G486" s="418"/>
      <c r="H486" s="418"/>
      <c r="I486" s="418"/>
    </row>
    <row r="487" spans="2:9" ht="14.75" customHeight="1">
      <c r="B487" s="418"/>
      <c r="C487" s="418"/>
      <c r="D487" s="418"/>
      <c r="E487" s="418"/>
      <c r="F487" s="418"/>
      <c r="G487" s="418"/>
      <c r="H487" s="418"/>
      <c r="I487" s="418"/>
    </row>
    <row r="488" spans="2:9" ht="14.75" customHeight="1">
      <c r="B488" s="418"/>
      <c r="C488" s="418"/>
      <c r="D488" s="418"/>
      <c r="E488" s="418"/>
      <c r="F488" s="418"/>
      <c r="G488" s="418"/>
      <c r="H488" s="418"/>
      <c r="I488" s="418"/>
    </row>
    <row r="489" spans="2:9" ht="14.75" customHeight="1">
      <c r="B489" s="418"/>
      <c r="C489" s="418"/>
      <c r="D489" s="418"/>
      <c r="E489" s="418"/>
      <c r="F489" s="418"/>
      <c r="G489" s="418"/>
      <c r="H489" s="418"/>
      <c r="I489" s="418"/>
    </row>
    <row r="490" spans="2:9" ht="14.75" customHeight="1">
      <c r="B490" s="418"/>
      <c r="C490" s="418"/>
      <c r="D490" s="418"/>
      <c r="E490" s="418"/>
      <c r="F490" s="418"/>
      <c r="G490" s="418"/>
      <c r="H490" s="418"/>
      <c r="I490" s="418"/>
    </row>
    <row r="491" spans="2:9" ht="14.75" customHeight="1">
      <c r="B491" s="418"/>
      <c r="C491" s="418"/>
      <c r="D491" s="418"/>
      <c r="E491" s="418"/>
      <c r="F491" s="418"/>
      <c r="G491" s="418"/>
      <c r="H491" s="418"/>
      <c r="I491" s="418"/>
    </row>
    <row r="492" spans="2:9" ht="14.75" customHeight="1">
      <c r="B492" s="418"/>
      <c r="C492" s="418"/>
      <c r="D492" s="418"/>
      <c r="E492" s="418"/>
      <c r="F492" s="418"/>
      <c r="G492" s="418"/>
      <c r="H492" s="418"/>
      <c r="I492" s="418"/>
    </row>
    <row r="493" spans="2:9" ht="14.75" customHeight="1">
      <c r="B493" s="418"/>
      <c r="C493" s="418"/>
      <c r="D493" s="418"/>
      <c r="E493" s="418"/>
      <c r="F493" s="418"/>
      <c r="G493" s="418"/>
      <c r="H493" s="418"/>
      <c r="I493" s="418"/>
    </row>
    <row r="494" spans="2:9" ht="14.75" customHeight="1">
      <c r="B494" s="418"/>
      <c r="C494" s="418"/>
      <c r="D494" s="418"/>
      <c r="E494" s="418"/>
      <c r="F494" s="418"/>
      <c r="G494" s="418"/>
      <c r="H494" s="418"/>
      <c r="I494" s="418"/>
    </row>
    <row r="495" spans="2:9" ht="14.75" customHeight="1">
      <c r="B495" s="418"/>
      <c r="C495" s="418"/>
      <c r="D495" s="418"/>
      <c r="E495" s="418"/>
      <c r="F495" s="418"/>
      <c r="G495" s="418"/>
      <c r="H495" s="418"/>
      <c r="I495" s="418"/>
    </row>
    <row r="496" spans="2:9" ht="14.75" customHeight="1">
      <c r="B496" s="418"/>
      <c r="C496" s="418"/>
      <c r="D496" s="418"/>
      <c r="E496" s="418"/>
      <c r="F496" s="418"/>
      <c r="G496" s="418"/>
      <c r="H496" s="418"/>
      <c r="I496" s="418"/>
    </row>
    <row r="497" spans="2:9" ht="14.75" customHeight="1">
      <c r="B497" s="418"/>
      <c r="C497" s="418"/>
      <c r="D497" s="418"/>
      <c r="E497" s="418"/>
      <c r="F497" s="418"/>
      <c r="G497" s="418"/>
      <c r="H497" s="418"/>
      <c r="I497" s="418"/>
    </row>
  </sheetData>
  <mergeCells count="20">
    <mergeCell ref="B461:I497"/>
    <mergeCell ref="B207:I210"/>
    <mergeCell ref="B211:I247"/>
    <mergeCell ref="B257:I260"/>
    <mergeCell ref="B261:I297"/>
    <mergeCell ref="B307:I310"/>
    <mergeCell ref="B311:I347"/>
    <mergeCell ref="B357:I360"/>
    <mergeCell ref="B361:I397"/>
    <mergeCell ref="B407:I410"/>
    <mergeCell ref="B411:I447"/>
    <mergeCell ref="B457:I460"/>
    <mergeCell ref="B161:I197"/>
    <mergeCell ref="B7:I10"/>
    <mergeCell ref="B11:I47"/>
    <mergeCell ref="B57:I60"/>
    <mergeCell ref="B61:I97"/>
    <mergeCell ref="B107:I110"/>
    <mergeCell ref="B111:I147"/>
    <mergeCell ref="B157:I160"/>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D6E05-605D-400A-8CAB-95A0790F78E2}">
  <dimension ref="B2:I43"/>
  <sheetViews>
    <sheetView workbookViewId="0">
      <selection activeCell="B7" sqref="B7:I43"/>
    </sheetView>
  </sheetViews>
  <sheetFormatPr defaultRowHeight="14.5"/>
  <cols>
    <col min="1" max="1" width="5.54296875" customWidth="1"/>
  </cols>
  <sheetData>
    <row r="2" spans="2:9">
      <c r="B2" s="3" t="s">
        <v>2</v>
      </c>
    </row>
    <row r="4" spans="2:9">
      <c r="B4" s="3" t="s">
        <v>17</v>
      </c>
    </row>
    <row r="5" spans="2:9">
      <c r="B5" s="3"/>
    </row>
    <row r="7" spans="2:9" ht="14.75" customHeight="1">
      <c r="B7" s="417" t="s">
        <v>7</v>
      </c>
      <c r="C7" s="418"/>
      <c r="D7" s="418"/>
      <c r="E7" s="418"/>
      <c r="F7" s="418"/>
      <c r="G7" s="418"/>
      <c r="H7" s="418"/>
      <c r="I7" s="418"/>
    </row>
    <row r="8" spans="2:9" ht="14.75" customHeight="1">
      <c r="B8" s="418"/>
      <c r="C8" s="418"/>
      <c r="D8" s="418"/>
      <c r="E8" s="418"/>
      <c r="F8" s="418"/>
      <c r="G8" s="418"/>
      <c r="H8" s="418"/>
      <c r="I8" s="418"/>
    </row>
    <row r="9" spans="2:9" ht="14.75" customHeight="1">
      <c r="B9" s="418"/>
      <c r="C9" s="418"/>
      <c r="D9" s="418"/>
      <c r="E9" s="418"/>
      <c r="F9" s="418"/>
      <c r="G9" s="418"/>
      <c r="H9" s="418"/>
      <c r="I9" s="418"/>
    </row>
    <row r="10" spans="2:9" ht="14.75" customHeight="1">
      <c r="B10" s="418"/>
      <c r="C10" s="418"/>
      <c r="D10" s="418"/>
      <c r="E10" s="418"/>
      <c r="F10" s="418"/>
      <c r="G10" s="418"/>
      <c r="H10" s="418"/>
      <c r="I10" s="418"/>
    </row>
    <row r="11" spans="2:9" ht="14.75" customHeight="1">
      <c r="B11" s="418"/>
      <c r="C11" s="418"/>
      <c r="D11" s="418"/>
      <c r="E11" s="418"/>
      <c r="F11" s="418"/>
      <c r="G11" s="418"/>
      <c r="H11" s="418"/>
      <c r="I11" s="418"/>
    </row>
    <row r="12" spans="2:9" ht="14.75" customHeight="1">
      <c r="B12" s="418"/>
      <c r="C12" s="418"/>
      <c r="D12" s="418"/>
      <c r="E12" s="418"/>
      <c r="F12" s="418"/>
      <c r="G12" s="418"/>
      <c r="H12" s="418"/>
      <c r="I12" s="418"/>
    </row>
    <row r="13" spans="2:9" ht="14.75" customHeight="1">
      <c r="B13" s="418"/>
      <c r="C13" s="418"/>
      <c r="D13" s="418"/>
      <c r="E13" s="418"/>
      <c r="F13" s="418"/>
      <c r="G13" s="418"/>
      <c r="H13" s="418"/>
      <c r="I13" s="418"/>
    </row>
    <row r="14" spans="2:9" ht="14.75" customHeight="1">
      <c r="B14" s="418"/>
      <c r="C14" s="418"/>
      <c r="D14" s="418"/>
      <c r="E14" s="418"/>
      <c r="F14" s="418"/>
      <c r="G14" s="418"/>
      <c r="H14" s="418"/>
      <c r="I14" s="418"/>
    </row>
    <row r="15" spans="2:9" ht="14.75" customHeight="1">
      <c r="B15" s="418"/>
      <c r="C15" s="418"/>
      <c r="D15" s="418"/>
      <c r="E15" s="418"/>
      <c r="F15" s="418"/>
      <c r="G15" s="418"/>
      <c r="H15" s="418"/>
      <c r="I15" s="418"/>
    </row>
    <row r="16" spans="2:9" ht="14.75" customHeight="1">
      <c r="B16" s="418"/>
      <c r="C16" s="418"/>
      <c r="D16" s="418"/>
      <c r="E16" s="418"/>
      <c r="F16" s="418"/>
      <c r="G16" s="418"/>
      <c r="H16" s="418"/>
      <c r="I16" s="418"/>
    </row>
    <row r="17" spans="2:9" ht="14.75" customHeight="1">
      <c r="B17" s="418"/>
      <c r="C17" s="418"/>
      <c r="D17" s="418"/>
      <c r="E17" s="418"/>
      <c r="F17" s="418"/>
      <c r="G17" s="418"/>
      <c r="H17" s="418"/>
      <c r="I17" s="418"/>
    </row>
    <row r="18" spans="2:9" ht="14.75" customHeight="1">
      <c r="B18" s="418"/>
      <c r="C18" s="418"/>
      <c r="D18" s="418"/>
      <c r="E18" s="418"/>
      <c r="F18" s="418"/>
      <c r="G18" s="418"/>
      <c r="H18" s="418"/>
      <c r="I18" s="418"/>
    </row>
    <row r="19" spans="2:9" ht="14.75" customHeight="1">
      <c r="B19" s="418"/>
      <c r="C19" s="418"/>
      <c r="D19" s="418"/>
      <c r="E19" s="418"/>
      <c r="F19" s="418"/>
      <c r="G19" s="418"/>
      <c r="H19" s="418"/>
      <c r="I19" s="418"/>
    </row>
    <row r="20" spans="2:9" ht="14.75" customHeight="1">
      <c r="B20" s="418"/>
      <c r="C20" s="418"/>
      <c r="D20" s="418"/>
      <c r="E20" s="418"/>
      <c r="F20" s="418"/>
      <c r="G20" s="418"/>
      <c r="H20" s="418"/>
      <c r="I20" s="418"/>
    </row>
    <row r="21" spans="2:9" ht="14.75" customHeight="1">
      <c r="B21" s="418"/>
      <c r="C21" s="418"/>
      <c r="D21" s="418"/>
      <c r="E21" s="418"/>
      <c r="F21" s="418"/>
      <c r="G21" s="418"/>
      <c r="H21" s="418"/>
      <c r="I21" s="418"/>
    </row>
    <row r="22" spans="2:9" ht="14.75" customHeight="1">
      <c r="B22" s="418"/>
      <c r="C22" s="418"/>
      <c r="D22" s="418"/>
      <c r="E22" s="418"/>
      <c r="F22" s="418"/>
      <c r="G22" s="418"/>
      <c r="H22" s="418"/>
      <c r="I22" s="418"/>
    </row>
    <row r="23" spans="2:9" ht="14.75" customHeight="1">
      <c r="B23" s="418"/>
      <c r="C23" s="418"/>
      <c r="D23" s="418"/>
      <c r="E23" s="418"/>
      <c r="F23" s="418"/>
      <c r="G23" s="418"/>
      <c r="H23" s="418"/>
      <c r="I23" s="418"/>
    </row>
    <row r="24" spans="2:9" ht="14.75" customHeight="1">
      <c r="B24" s="418"/>
      <c r="C24" s="418"/>
      <c r="D24" s="418"/>
      <c r="E24" s="418"/>
      <c r="F24" s="418"/>
      <c r="G24" s="418"/>
      <c r="H24" s="418"/>
      <c r="I24" s="418"/>
    </row>
    <row r="25" spans="2:9" ht="14.75" customHeight="1">
      <c r="B25" s="418"/>
      <c r="C25" s="418"/>
      <c r="D25" s="418"/>
      <c r="E25" s="418"/>
      <c r="F25" s="418"/>
      <c r="G25" s="418"/>
      <c r="H25" s="418"/>
      <c r="I25" s="418"/>
    </row>
    <row r="26" spans="2:9" ht="14.75" customHeight="1">
      <c r="B26" s="418"/>
      <c r="C26" s="418"/>
      <c r="D26" s="418"/>
      <c r="E26" s="418"/>
      <c r="F26" s="418"/>
      <c r="G26" s="418"/>
      <c r="H26" s="418"/>
      <c r="I26" s="418"/>
    </row>
    <row r="27" spans="2:9" ht="14.75" customHeight="1">
      <c r="B27" s="418"/>
      <c r="C27" s="418"/>
      <c r="D27" s="418"/>
      <c r="E27" s="418"/>
      <c r="F27" s="418"/>
      <c r="G27" s="418"/>
      <c r="H27" s="418"/>
      <c r="I27" s="418"/>
    </row>
    <row r="28" spans="2:9" ht="14.75" customHeight="1">
      <c r="B28" s="418"/>
      <c r="C28" s="418"/>
      <c r="D28" s="418"/>
      <c r="E28" s="418"/>
      <c r="F28" s="418"/>
      <c r="G28" s="418"/>
      <c r="H28" s="418"/>
      <c r="I28" s="418"/>
    </row>
    <row r="29" spans="2:9" ht="14.75" customHeight="1">
      <c r="B29" s="418"/>
      <c r="C29" s="418"/>
      <c r="D29" s="418"/>
      <c r="E29" s="418"/>
      <c r="F29" s="418"/>
      <c r="G29" s="418"/>
      <c r="H29" s="418"/>
      <c r="I29" s="418"/>
    </row>
    <row r="30" spans="2:9" ht="14.75" customHeight="1">
      <c r="B30" s="418"/>
      <c r="C30" s="418"/>
      <c r="D30" s="418"/>
      <c r="E30" s="418"/>
      <c r="F30" s="418"/>
      <c r="G30" s="418"/>
      <c r="H30" s="418"/>
      <c r="I30" s="418"/>
    </row>
    <row r="31" spans="2:9" ht="14.75" customHeight="1">
      <c r="B31" s="418"/>
      <c r="C31" s="418"/>
      <c r="D31" s="418"/>
      <c r="E31" s="418"/>
      <c r="F31" s="418"/>
      <c r="G31" s="418"/>
      <c r="H31" s="418"/>
      <c r="I31" s="418"/>
    </row>
    <row r="32" spans="2:9" ht="14.75" customHeight="1">
      <c r="B32" s="418"/>
      <c r="C32" s="418"/>
      <c r="D32" s="418"/>
      <c r="E32" s="418"/>
      <c r="F32" s="418"/>
      <c r="G32" s="418"/>
      <c r="H32" s="418"/>
      <c r="I32" s="418"/>
    </row>
    <row r="33" spans="2:9" ht="14.75" customHeight="1">
      <c r="B33" s="418"/>
      <c r="C33" s="418"/>
      <c r="D33" s="418"/>
      <c r="E33" s="418"/>
      <c r="F33" s="418"/>
      <c r="G33" s="418"/>
      <c r="H33" s="418"/>
      <c r="I33" s="418"/>
    </row>
    <row r="34" spans="2:9" ht="14.75" customHeight="1">
      <c r="B34" s="418"/>
      <c r="C34" s="418"/>
      <c r="D34" s="418"/>
      <c r="E34" s="418"/>
      <c r="F34" s="418"/>
      <c r="G34" s="418"/>
      <c r="H34" s="418"/>
      <c r="I34" s="418"/>
    </row>
    <row r="35" spans="2:9" ht="14.75" customHeight="1">
      <c r="B35" s="418"/>
      <c r="C35" s="418"/>
      <c r="D35" s="418"/>
      <c r="E35" s="418"/>
      <c r="F35" s="418"/>
      <c r="G35" s="418"/>
      <c r="H35" s="418"/>
      <c r="I35" s="418"/>
    </row>
    <row r="36" spans="2:9" ht="14.75" customHeight="1">
      <c r="B36" s="418"/>
      <c r="C36" s="418"/>
      <c r="D36" s="418"/>
      <c r="E36" s="418"/>
      <c r="F36" s="418"/>
      <c r="G36" s="418"/>
      <c r="H36" s="418"/>
      <c r="I36" s="418"/>
    </row>
    <row r="37" spans="2:9" ht="14.75" customHeight="1">
      <c r="B37" s="418"/>
      <c r="C37" s="418"/>
      <c r="D37" s="418"/>
      <c r="E37" s="418"/>
      <c r="F37" s="418"/>
      <c r="G37" s="418"/>
      <c r="H37" s="418"/>
      <c r="I37" s="418"/>
    </row>
    <row r="38" spans="2:9" ht="14.75" customHeight="1">
      <c r="B38" s="418"/>
      <c r="C38" s="418"/>
      <c r="D38" s="418"/>
      <c r="E38" s="418"/>
      <c r="F38" s="418"/>
      <c r="G38" s="418"/>
      <c r="H38" s="418"/>
      <c r="I38" s="418"/>
    </row>
    <row r="39" spans="2:9" ht="14.75" customHeight="1">
      <c r="B39" s="418"/>
      <c r="C39" s="418"/>
      <c r="D39" s="418"/>
      <c r="E39" s="418"/>
      <c r="F39" s="418"/>
      <c r="G39" s="418"/>
      <c r="H39" s="418"/>
      <c r="I39" s="418"/>
    </row>
    <row r="40" spans="2:9" ht="14.75" customHeight="1">
      <c r="B40" s="418"/>
      <c r="C40" s="418"/>
      <c r="D40" s="418"/>
      <c r="E40" s="418"/>
      <c r="F40" s="418"/>
      <c r="G40" s="418"/>
      <c r="H40" s="418"/>
      <c r="I40" s="418"/>
    </row>
    <row r="41" spans="2:9" ht="14.75" customHeight="1">
      <c r="B41" s="418"/>
      <c r="C41" s="418"/>
      <c r="D41" s="418"/>
      <c r="E41" s="418"/>
      <c r="F41" s="418"/>
      <c r="G41" s="418"/>
      <c r="H41" s="418"/>
      <c r="I41" s="418"/>
    </row>
    <row r="42" spans="2:9" ht="14.75" customHeight="1">
      <c r="B42" s="418"/>
      <c r="C42" s="418"/>
      <c r="D42" s="418"/>
      <c r="E42" s="418"/>
      <c r="F42" s="418"/>
      <c r="G42" s="418"/>
      <c r="H42" s="418"/>
      <c r="I42" s="418"/>
    </row>
    <row r="43" spans="2:9" ht="14.75" customHeight="1">
      <c r="B43" s="418"/>
      <c r="C43" s="418"/>
      <c r="D43" s="418"/>
      <c r="E43" s="418"/>
      <c r="F43" s="418"/>
      <c r="G43" s="418"/>
      <c r="H43" s="418"/>
      <c r="I43" s="418"/>
    </row>
  </sheetData>
  <mergeCells count="1">
    <mergeCell ref="B7:I43"/>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1192-0C32-4523-8D50-19C3CDDDA275}">
  <dimension ref="B2:I48"/>
  <sheetViews>
    <sheetView workbookViewId="0">
      <selection activeCell="B7" sqref="B7:I48"/>
    </sheetView>
  </sheetViews>
  <sheetFormatPr defaultRowHeight="14.5"/>
  <cols>
    <col min="1" max="1" width="5.54296875" customWidth="1"/>
  </cols>
  <sheetData>
    <row r="2" spans="2:9">
      <c r="B2" s="3" t="s">
        <v>2</v>
      </c>
    </row>
    <row r="4" spans="2:9">
      <c r="B4" s="3" t="s">
        <v>18</v>
      </c>
    </row>
    <row r="5" spans="2:9">
      <c r="B5" s="86" t="s">
        <v>19</v>
      </c>
    </row>
    <row r="7" spans="2:9">
      <c r="B7" s="420" t="s">
        <v>20</v>
      </c>
      <c r="C7" s="420"/>
      <c r="D7" s="420"/>
      <c r="E7" s="420"/>
      <c r="F7" s="420"/>
      <c r="G7" s="420"/>
      <c r="H7" s="420"/>
      <c r="I7" s="420"/>
    </row>
    <row r="8" spans="2:9">
      <c r="B8" s="420"/>
      <c r="C8" s="420"/>
      <c r="D8" s="420"/>
      <c r="E8" s="420"/>
      <c r="F8" s="420"/>
      <c r="G8" s="420"/>
      <c r="H8" s="420"/>
      <c r="I8" s="420"/>
    </row>
    <row r="9" spans="2:9">
      <c r="B9" s="420"/>
      <c r="C9" s="420"/>
      <c r="D9" s="420"/>
      <c r="E9" s="420"/>
      <c r="F9" s="420"/>
      <c r="G9" s="420"/>
      <c r="H9" s="420"/>
      <c r="I9" s="420"/>
    </row>
    <row r="10" spans="2:9">
      <c r="B10" s="420"/>
      <c r="C10" s="420"/>
      <c r="D10" s="420"/>
      <c r="E10" s="420"/>
      <c r="F10" s="420"/>
      <c r="G10" s="420"/>
      <c r="H10" s="420"/>
      <c r="I10" s="420"/>
    </row>
    <row r="11" spans="2:9">
      <c r="B11" s="420"/>
      <c r="C11" s="420"/>
      <c r="D11" s="420"/>
      <c r="E11" s="420"/>
      <c r="F11" s="420"/>
      <c r="G11" s="420"/>
      <c r="H11" s="420"/>
      <c r="I11" s="420"/>
    </row>
    <row r="12" spans="2:9">
      <c r="B12" s="420"/>
      <c r="C12" s="420"/>
      <c r="D12" s="420"/>
      <c r="E12" s="420"/>
      <c r="F12" s="420"/>
      <c r="G12" s="420"/>
      <c r="H12" s="420"/>
      <c r="I12" s="420"/>
    </row>
    <row r="13" spans="2:9">
      <c r="B13" s="420"/>
      <c r="C13" s="420"/>
      <c r="D13" s="420"/>
      <c r="E13" s="420"/>
      <c r="F13" s="420"/>
      <c r="G13" s="420"/>
      <c r="H13" s="420"/>
      <c r="I13" s="420"/>
    </row>
    <row r="14" spans="2:9">
      <c r="B14" s="420"/>
      <c r="C14" s="420"/>
      <c r="D14" s="420"/>
      <c r="E14" s="420"/>
      <c r="F14" s="420"/>
      <c r="G14" s="420"/>
      <c r="H14" s="420"/>
      <c r="I14" s="420"/>
    </row>
    <row r="15" spans="2:9">
      <c r="B15" s="420"/>
      <c r="C15" s="420"/>
      <c r="D15" s="420"/>
      <c r="E15" s="420"/>
      <c r="F15" s="420"/>
      <c r="G15" s="420"/>
      <c r="H15" s="420"/>
      <c r="I15" s="420"/>
    </row>
    <row r="16" spans="2:9">
      <c r="B16" s="420"/>
      <c r="C16" s="420"/>
      <c r="D16" s="420"/>
      <c r="E16" s="420"/>
      <c r="F16" s="420"/>
      <c r="G16" s="420"/>
      <c r="H16" s="420"/>
      <c r="I16" s="420"/>
    </row>
    <row r="17" spans="2:9">
      <c r="B17" s="420"/>
      <c r="C17" s="420"/>
      <c r="D17" s="420"/>
      <c r="E17" s="420"/>
      <c r="F17" s="420"/>
      <c r="G17" s="420"/>
      <c r="H17" s="420"/>
      <c r="I17" s="420"/>
    </row>
    <row r="18" spans="2:9">
      <c r="B18" s="420"/>
      <c r="C18" s="420"/>
      <c r="D18" s="420"/>
      <c r="E18" s="420"/>
      <c r="F18" s="420"/>
      <c r="G18" s="420"/>
      <c r="H18" s="420"/>
      <c r="I18" s="420"/>
    </row>
    <row r="19" spans="2:9">
      <c r="B19" s="420"/>
      <c r="C19" s="420"/>
      <c r="D19" s="420"/>
      <c r="E19" s="420"/>
      <c r="F19" s="420"/>
      <c r="G19" s="420"/>
      <c r="H19" s="420"/>
      <c r="I19" s="420"/>
    </row>
    <row r="20" spans="2:9">
      <c r="B20" s="420"/>
      <c r="C20" s="420"/>
      <c r="D20" s="420"/>
      <c r="E20" s="420"/>
      <c r="F20" s="420"/>
      <c r="G20" s="420"/>
      <c r="H20" s="420"/>
      <c r="I20" s="420"/>
    </row>
    <row r="21" spans="2:9">
      <c r="B21" s="420"/>
      <c r="C21" s="420"/>
      <c r="D21" s="420"/>
      <c r="E21" s="420"/>
      <c r="F21" s="420"/>
      <c r="G21" s="420"/>
      <c r="H21" s="420"/>
      <c r="I21" s="420"/>
    </row>
    <row r="22" spans="2:9">
      <c r="B22" s="420"/>
      <c r="C22" s="420"/>
      <c r="D22" s="420"/>
      <c r="E22" s="420"/>
      <c r="F22" s="420"/>
      <c r="G22" s="420"/>
      <c r="H22" s="420"/>
      <c r="I22" s="420"/>
    </row>
    <row r="23" spans="2:9">
      <c r="B23" s="420"/>
      <c r="C23" s="420"/>
      <c r="D23" s="420"/>
      <c r="E23" s="420"/>
      <c r="F23" s="420"/>
      <c r="G23" s="420"/>
      <c r="H23" s="420"/>
      <c r="I23" s="420"/>
    </row>
    <row r="24" spans="2:9">
      <c r="B24" s="420"/>
      <c r="C24" s="420"/>
      <c r="D24" s="420"/>
      <c r="E24" s="420"/>
      <c r="F24" s="420"/>
      <c r="G24" s="420"/>
      <c r="H24" s="420"/>
      <c r="I24" s="420"/>
    </row>
    <row r="25" spans="2:9">
      <c r="B25" s="420"/>
      <c r="C25" s="420"/>
      <c r="D25" s="420"/>
      <c r="E25" s="420"/>
      <c r="F25" s="420"/>
      <c r="G25" s="420"/>
      <c r="H25" s="420"/>
      <c r="I25" s="420"/>
    </row>
    <row r="26" spans="2:9">
      <c r="B26" s="420"/>
      <c r="C26" s="420"/>
      <c r="D26" s="420"/>
      <c r="E26" s="420"/>
      <c r="F26" s="420"/>
      <c r="G26" s="420"/>
      <c r="H26" s="420"/>
      <c r="I26" s="420"/>
    </row>
    <row r="27" spans="2:9">
      <c r="B27" s="420"/>
      <c r="C27" s="420"/>
      <c r="D27" s="420"/>
      <c r="E27" s="420"/>
      <c r="F27" s="420"/>
      <c r="G27" s="420"/>
      <c r="H27" s="420"/>
      <c r="I27" s="420"/>
    </row>
    <row r="28" spans="2:9">
      <c r="B28" s="420"/>
      <c r="C28" s="420"/>
      <c r="D28" s="420"/>
      <c r="E28" s="420"/>
      <c r="F28" s="420"/>
      <c r="G28" s="420"/>
      <c r="H28" s="420"/>
      <c r="I28" s="420"/>
    </row>
    <row r="29" spans="2:9">
      <c r="B29" s="420"/>
      <c r="C29" s="420"/>
      <c r="D29" s="420"/>
      <c r="E29" s="420"/>
      <c r="F29" s="420"/>
      <c r="G29" s="420"/>
      <c r="H29" s="420"/>
      <c r="I29" s="420"/>
    </row>
    <row r="30" spans="2:9">
      <c r="B30" s="420"/>
      <c r="C30" s="420"/>
      <c r="D30" s="420"/>
      <c r="E30" s="420"/>
      <c r="F30" s="420"/>
      <c r="G30" s="420"/>
      <c r="H30" s="420"/>
      <c r="I30" s="420"/>
    </row>
    <row r="31" spans="2:9">
      <c r="B31" s="420"/>
      <c r="C31" s="420"/>
      <c r="D31" s="420"/>
      <c r="E31" s="420"/>
      <c r="F31" s="420"/>
      <c r="G31" s="420"/>
      <c r="H31" s="420"/>
      <c r="I31" s="420"/>
    </row>
    <row r="32" spans="2:9">
      <c r="B32" s="420"/>
      <c r="C32" s="420"/>
      <c r="D32" s="420"/>
      <c r="E32" s="420"/>
      <c r="F32" s="420"/>
      <c r="G32" s="420"/>
      <c r="H32" s="420"/>
      <c r="I32" s="420"/>
    </row>
    <row r="33" spans="2:9">
      <c r="B33" s="420"/>
      <c r="C33" s="420"/>
      <c r="D33" s="420"/>
      <c r="E33" s="420"/>
      <c r="F33" s="420"/>
      <c r="G33" s="420"/>
      <c r="H33" s="420"/>
      <c r="I33" s="420"/>
    </row>
    <row r="34" spans="2:9">
      <c r="B34" s="420"/>
      <c r="C34" s="420"/>
      <c r="D34" s="420"/>
      <c r="E34" s="420"/>
      <c r="F34" s="420"/>
      <c r="G34" s="420"/>
      <c r="H34" s="420"/>
      <c r="I34" s="420"/>
    </row>
    <row r="35" spans="2:9">
      <c r="B35" s="420"/>
      <c r="C35" s="420"/>
      <c r="D35" s="420"/>
      <c r="E35" s="420"/>
      <c r="F35" s="420"/>
      <c r="G35" s="420"/>
      <c r="H35" s="420"/>
      <c r="I35" s="420"/>
    </row>
    <row r="36" spans="2:9">
      <c r="B36" s="420"/>
      <c r="C36" s="420"/>
      <c r="D36" s="420"/>
      <c r="E36" s="420"/>
      <c r="F36" s="420"/>
      <c r="G36" s="420"/>
      <c r="H36" s="420"/>
      <c r="I36" s="420"/>
    </row>
    <row r="37" spans="2:9">
      <c r="B37" s="420"/>
      <c r="C37" s="420"/>
      <c r="D37" s="420"/>
      <c r="E37" s="420"/>
      <c r="F37" s="420"/>
      <c r="G37" s="420"/>
      <c r="H37" s="420"/>
      <c r="I37" s="420"/>
    </row>
    <row r="38" spans="2:9">
      <c r="B38" s="420"/>
      <c r="C38" s="420"/>
      <c r="D38" s="420"/>
      <c r="E38" s="420"/>
      <c r="F38" s="420"/>
      <c r="G38" s="420"/>
      <c r="H38" s="420"/>
      <c r="I38" s="420"/>
    </row>
    <row r="39" spans="2:9">
      <c r="B39" s="420"/>
      <c r="C39" s="420"/>
      <c r="D39" s="420"/>
      <c r="E39" s="420"/>
      <c r="F39" s="420"/>
      <c r="G39" s="420"/>
      <c r="H39" s="420"/>
      <c r="I39" s="420"/>
    </row>
    <row r="40" spans="2:9">
      <c r="B40" s="420"/>
      <c r="C40" s="420"/>
      <c r="D40" s="420"/>
      <c r="E40" s="420"/>
      <c r="F40" s="420"/>
      <c r="G40" s="420"/>
      <c r="H40" s="420"/>
      <c r="I40" s="420"/>
    </row>
    <row r="41" spans="2:9">
      <c r="B41" s="420"/>
      <c r="C41" s="420"/>
      <c r="D41" s="420"/>
      <c r="E41" s="420"/>
      <c r="F41" s="420"/>
      <c r="G41" s="420"/>
      <c r="H41" s="420"/>
      <c r="I41" s="420"/>
    </row>
    <row r="42" spans="2:9">
      <c r="B42" s="420"/>
      <c r="C42" s="420"/>
      <c r="D42" s="420"/>
      <c r="E42" s="420"/>
      <c r="F42" s="420"/>
      <c r="G42" s="420"/>
      <c r="H42" s="420"/>
      <c r="I42" s="420"/>
    </row>
    <row r="43" spans="2:9">
      <c r="B43" s="420"/>
      <c r="C43" s="420"/>
      <c r="D43" s="420"/>
      <c r="E43" s="420"/>
      <c r="F43" s="420"/>
      <c r="G43" s="420"/>
      <c r="H43" s="420"/>
      <c r="I43" s="420"/>
    </row>
    <row r="44" spans="2:9">
      <c r="B44" s="420"/>
      <c r="C44" s="420"/>
      <c r="D44" s="420"/>
      <c r="E44" s="420"/>
      <c r="F44" s="420"/>
      <c r="G44" s="420"/>
      <c r="H44" s="420"/>
      <c r="I44" s="420"/>
    </row>
    <row r="45" spans="2:9">
      <c r="B45" s="420"/>
      <c r="C45" s="420"/>
      <c r="D45" s="420"/>
      <c r="E45" s="420"/>
      <c r="F45" s="420"/>
      <c r="G45" s="420"/>
      <c r="H45" s="420"/>
      <c r="I45" s="420"/>
    </row>
    <row r="46" spans="2:9">
      <c r="B46" s="420"/>
      <c r="C46" s="420"/>
      <c r="D46" s="420"/>
      <c r="E46" s="420"/>
      <c r="F46" s="420"/>
      <c r="G46" s="420"/>
      <c r="H46" s="420"/>
      <c r="I46" s="420"/>
    </row>
    <row r="47" spans="2:9">
      <c r="B47" s="420"/>
      <c r="C47" s="420"/>
      <c r="D47" s="420"/>
      <c r="E47" s="420"/>
      <c r="F47" s="420"/>
      <c r="G47" s="420"/>
      <c r="H47" s="420"/>
      <c r="I47" s="420"/>
    </row>
    <row r="48" spans="2:9">
      <c r="B48" s="420"/>
      <c r="C48" s="420"/>
      <c r="D48" s="420"/>
      <c r="E48" s="420"/>
      <c r="F48" s="420"/>
      <c r="G48" s="420"/>
      <c r="H48" s="420"/>
      <c r="I48" s="420"/>
    </row>
  </sheetData>
  <mergeCells count="1">
    <mergeCell ref="B7:I48"/>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3AC8-552D-4C4E-8595-43CA10E95CBB}">
  <sheetPr>
    <tabColor rgb="FF5B9BD5"/>
  </sheetPr>
  <dimension ref="A1:F15"/>
  <sheetViews>
    <sheetView topLeftCell="D1" workbookViewId="0">
      <selection activeCell="E11" sqref="E11"/>
    </sheetView>
  </sheetViews>
  <sheetFormatPr defaultRowHeight="14.5"/>
  <cols>
    <col min="1" max="5" width="23.6328125" customWidth="1"/>
    <col min="6" max="6" width="29.54296875" customWidth="1"/>
  </cols>
  <sheetData>
    <row r="1" spans="1:6">
      <c r="A1" s="3" t="s">
        <v>21</v>
      </c>
      <c r="B1" s="3"/>
      <c r="E1" s="3"/>
    </row>
    <row r="2" spans="1:6">
      <c r="F2" s="61" t="s">
        <v>22</v>
      </c>
    </row>
    <row r="4" spans="1:6">
      <c r="F4" s="60"/>
    </row>
    <row r="7" spans="1:6" ht="45.75" customHeight="1">
      <c r="A7" s="82" t="s">
        <v>717</v>
      </c>
      <c r="B7" s="82" t="s">
        <v>715</v>
      </c>
      <c r="C7" s="22" t="s">
        <v>716</v>
      </c>
      <c r="D7" s="22" t="s">
        <v>719</v>
      </c>
      <c r="E7" s="22" t="s">
        <v>718</v>
      </c>
      <c r="F7" s="82" t="s">
        <v>23</v>
      </c>
    </row>
    <row r="8" spans="1:6">
      <c r="A8" s="92" t="s">
        <v>24</v>
      </c>
      <c r="B8" s="92"/>
      <c r="C8" s="92"/>
      <c r="D8" s="92" t="s">
        <v>25</v>
      </c>
      <c r="E8" s="92" t="s">
        <v>26</v>
      </c>
      <c r="F8" s="92" t="s">
        <v>27</v>
      </c>
    </row>
    <row r="9" spans="1:6">
      <c r="A9" s="106"/>
      <c r="B9" s="106"/>
      <c r="C9" s="106"/>
      <c r="D9" s="106"/>
      <c r="E9" s="106"/>
      <c r="F9" s="21"/>
    </row>
    <row r="10" spans="1:6">
      <c r="A10" s="21"/>
      <c r="B10" s="21"/>
      <c r="C10" s="21"/>
      <c r="D10" s="21"/>
      <c r="E10" s="21"/>
      <c r="F10" s="21"/>
    </row>
    <row r="11" spans="1:6">
      <c r="A11" s="21"/>
      <c r="B11" s="21"/>
      <c r="C11" s="21"/>
      <c r="D11" s="21"/>
      <c r="E11" s="21"/>
      <c r="F11" s="21"/>
    </row>
    <row r="12" spans="1:6">
      <c r="A12" s="21"/>
      <c r="B12" s="21"/>
      <c r="C12" s="21"/>
      <c r="D12" s="21"/>
      <c r="E12" s="21"/>
      <c r="F12" s="21"/>
    </row>
    <row r="13" spans="1:6">
      <c r="A13" t="s">
        <v>28</v>
      </c>
    </row>
    <row r="14" spans="1:6">
      <c r="A14" t="s">
        <v>29</v>
      </c>
    </row>
    <row r="15" spans="1:6">
      <c r="A15" t="s">
        <v>30</v>
      </c>
      <c r="C15" s="115"/>
      <c r="D15" s="115"/>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1ADA6-E18B-495E-B4E9-0854DAAAC5C8}">
  <sheetPr>
    <pageSetUpPr fitToPage="1"/>
  </sheetPr>
  <dimension ref="A1:K138"/>
  <sheetViews>
    <sheetView zoomScale="70" zoomScaleNormal="70" workbookViewId="0">
      <pane xSplit="1" ySplit="8" topLeftCell="B9" activePane="bottomRight" state="frozen"/>
      <selection pane="topRight" activeCell="B1" sqref="B1"/>
      <selection pane="bottomLeft" activeCell="A8" sqref="A8"/>
      <selection pane="bottomRight" activeCell="A55" sqref="A55"/>
    </sheetView>
  </sheetViews>
  <sheetFormatPr defaultRowHeight="15" customHeight="1"/>
  <cols>
    <col min="1" max="1" width="40.54296875" style="1" customWidth="1"/>
    <col min="2" max="3" width="13.453125" style="5" customWidth="1"/>
    <col min="4" max="4" width="13.54296875" style="5" customWidth="1"/>
    <col min="5" max="5" width="22.54296875" style="5" customWidth="1"/>
    <col min="6" max="6" width="28.36328125" style="1" customWidth="1"/>
    <col min="7" max="7" width="25.36328125" customWidth="1"/>
    <col min="8" max="8" width="26.54296875" customWidth="1"/>
    <col min="9" max="9" width="32.6328125" customWidth="1"/>
    <col min="13" max="13" width="49.54296875" customWidth="1"/>
  </cols>
  <sheetData>
    <row r="1" spans="1:11" ht="10.5" customHeight="1">
      <c r="A1" s="41" t="s">
        <v>31</v>
      </c>
      <c r="B1" s="43"/>
      <c r="K1" s="3"/>
    </row>
    <row r="2" spans="1:11" ht="22.5" customHeight="1">
      <c r="A2" s="3" t="s">
        <v>32</v>
      </c>
      <c r="I2" s="151" t="s">
        <v>33</v>
      </c>
    </row>
    <row r="3" spans="1:11" ht="29">
      <c r="A3" s="3"/>
      <c r="F3" s="181"/>
      <c r="I3" s="53" t="s">
        <v>34</v>
      </c>
    </row>
    <row r="4" spans="1:11" ht="14.5">
      <c r="A4" s="3"/>
      <c r="B4" s="44"/>
      <c r="I4" s="39" t="s">
        <v>35</v>
      </c>
    </row>
    <row r="5" spans="1:11" ht="14.5">
      <c r="I5" s="40" t="s">
        <v>22</v>
      </c>
      <c r="K5" s="3"/>
    </row>
    <row r="6" spans="1:11" ht="14.5">
      <c r="I6" s="48" t="s">
        <v>36</v>
      </c>
    </row>
    <row r="8" spans="1:11" ht="48.65" customHeight="1">
      <c r="A8" s="2" t="s">
        <v>37</v>
      </c>
      <c r="B8" s="42" t="s">
        <v>38</v>
      </c>
      <c r="C8" s="4" t="s">
        <v>39</v>
      </c>
      <c r="D8" s="4" t="s">
        <v>40</v>
      </c>
      <c r="E8" s="4" t="s">
        <v>41</v>
      </c>
      <c r="F8" s="4" t="s">
        <v>42</v>
      </c>
      <c r="G8" s="4" t="s">
        <v>43</v>
      </c>
      <c r="H8" s="4" t="s">
        <v>44</v>
      </c>
      <c r="I8" s="4" t="s">
        <v>23</v>
      </c>
    </row>
    <row r="9" spans="1:11" ht="48.65" customHeight="1">
      <c r="A9" s="6" t="s">
        <v>45</v>
      </c>
      <c r="B9" s="7" t="s">
        <v>46</v>
      </c>
      <c r="C9" s="7" t="s">
        <v>47</v>
      </c>
      <c r="D9" s="7" t="s">
        <v>48</v>
      </c>
      <c r="E9" s="170"/>
      <c r="F9" s="152" t="s">
        <v>49</v>
      </c>
      <c r="G9" s="133" t="s">
        <v>50</v>
      </c>
      <c r="H9" s="105" t="s">
        <v>51</v>
      </c>
      <c r="I9" s="182" t="s">
        <v>52</v>
      </c>
    </row>
    <row r="10" spans="1:11" ht="48.65" customHeight="1">
      <c r="A10" s="6" t="s">
        <v>53</v>
      </c>
      <c r="B10" s="7" t="s">
        <v>54</v>
      </c>
      <c r="C10" s="7" t="s">
        <v>47</v>
      </c>
      <c r="D10" s="7" t="s">
        <v>55</v>
      </c>
      <c r="E10" s="170"/>
      <c r="F10" s="153" t="s">
        <v>56</v>
      </c>
      <c r="G10" s="130" t="s">
        <v>56</v>
      </c>
      <c r="H10" s="131" t="s">
        <v>56</v>
      </c>
      <c r="I10" s="132" t="s">
        <v>56</v>
      </c>
    </row>
    <row r="11" spans="1:11" ht="48.65" customHeight="1">
      <c r="A11" s="6" t="s">
        <v>57</v>
      </c>
      <c r="B11" s="7" t="s">
        <v>54</v>
      </c>
      <c r="C11" s="7" t="s">
        <v>47</v>
      </c>
      <c r="D11" s="7" t="s">
        <v>58</v>
      </c>
      <c r="E11" s="170"/>
      <c r="F11" s="126" t="s">
        <v>59</v>
      </c>
      <c r="G11" s="125" t="s">
        <v>60</v>
      </c>
      <c r="H11" s="105" t="s">
        <v>61</v>
      </c>
      <c r="I11" s="421" t="s">
        <v>62</v>
      </c>
    </row>
    <row r="12" spans="1:11" ht="66" customHeight="1">
      <c r="A12" s="8" t="s">
        <v>63</v>
      </c>
      <c r="B12" s="9" t="s">
        <v>54</v>
      </c>
      <c r="C12" s="9" t="s">
        <v>47</v>
      </c>
      <c r="D12" s="9" t="s">
        <v>64</v>
      </c>
      <c r="E12" s="171"/>
      <c r="F12" s="154" t="s">
        <v>65</v>
      </c>
      <c r="G12" s="128" t="s">
        <v>66</v>
      </c>
      <c r="H12" s="49"/>
      <c r="I12" s="422"/>
    </row>
    <row r="13" spans="1:11" ht="48.65" customHeight="1">
      <c r="A13" s="10" t="s">
        <v>67</v>
      </c>
      <c r="B13" s="11" t="s">
        <v>54</v>
      </c>
      <c r="C13" s="11" t="s">
        <v>68</v>
      </c>
      <c r="D13" s="11" t="s">
        <v>69</v>
      </c>
      <c r="E13" s="172"/>
      <c r="F13" s="155" t="s">
        <v>70</v>
      </c>
      <c r="G13" s="155" t="s">
        <v>70</v>
      </c>
      <c r="H13" s="50"/>
      <c r="I13" s="423"/>
    </row>
    <row r="14" spans="1:11" ht="88.5" customHeight="1">
      <c r="A14" s="6" t="s">
        <v>71</v>
      </c>
      <c r="B14" s="7" t="s">
        <v>54</v>
      </c>
      <c r="C14" s="7" t="s">
        <v>72</v>
      </c>
      <c r="D14" s="7" t="s">
        <v>58</v>
      </c>
      <c r="E14" s="170"/>
      <c r="F14" s="156" t="s">
        <v>73</v>
      </c>
      <c r="G14" s="131" t="s">
        <v>73</v>
      </c>
      <c r="H14" s="131" t="s">
        <v>73</v>
      </c>
      <c r="I14" s="424" t="s">
        <v>73</v>
      </c>
    </row>
    <row r="15" spans="1:11" ht="85.5" customHeight="1">
      <c r="A15" s="8" t="s">
        <v>74</v>
      </c>
      <c r="B15" s="9" t="s">
        <v>54</v>
      </c>
      <c r="C15" s="9" t="s">
        <v>72</v>
      </c>
      <c r="D15" s="9" t="s">
        <v>75</v>
      </c>
      <c r="E15" s="171"/>
      <c r="F15" s="157" t="s">
        <v>73</v>
      </c>
      <c r="G15" s="134" t="s">
        <v>73</v>
      </c>
      <c r="H15" s="136"/>
      <c r="I15" s="425"/>
    </row>
    <row r="16" spans="1:11" ht="48.65" customHeight="1">
      <c r="A16" s="10" t="s">
        <v>76</v>
      </c>
      <c r="B16" s="11" t="s">
        <v>54</v>
      </c>
      <c r="C16" s="11" t="s">
        <v>68</v>
      </c>
      <c r="D16" s="11" t="s">
        <v>75</v>
      </c>
      <c r="E16" s="172"/>
      <c r="F16" s="158" t="s">
        <v>73</v>
      </c>
      <c r="G16" s="159" t="s">
        <v>73</v>
      </c>
      <c r="H16" s="138"/>
      <c r="I16" s="426"/>
    </row>
    <row r="17" spans="1:9" ht="48.65" customHeight="1">
      <c r="A17" s="6" t="s">
        <v>77</v>
      </c>
      <c r="B17" s="7" t="s">
        <v>54</v>
      </c>
      <c r="C17" s="7" t="s">
        <v>72</v>
      </c>
      <c r="D17" s="7" t="s">
        <v>58</v>
      </c>
      <c r="E17" s="170"/>
      <c r="F17" s="156" t="s">
        <v>73</v>
      </c>
      <c r="G17" s="131" t="s">
        <v>73</v>
      </c>
      <c r="H17" s="131" t="s">
        <v>73</v>
      </c>
      <c r="I17" s="424" t="s">
        <v>73</v>
      </c>
    </row>
    <row r="18" spans="1:9" ht="48.65" customHeight="1">
      <c r="A18" s="8" t="s">
        <v>78</v>
      </c>
      <c r="B18" s="9" t="s">
        <v>54</v>
      </c>
      <c r="C18" s="9" t="s">
        <v>72</v>
      </c>
      <c r="D18" s="9" t="s">
        <v>64</v>
      </c>
      <c r="E18" s="171"/>
      <c r="F18" s="157" t="s">
        <v>73</v>
      </c>
      <c r="G18" s="134" t="s">
        <v>73</v>
      </c>
      <c r="H18" s="136"/>
      <c r="I18" s="425"/>
    </row>
    <row r="19" spans="1:9" ht="48.65" customHeight="1">
      <c r="A19" s="10" t="s">
        <v>79</v>
      </c>
      <c r="B19" s="11" t="s">
        <v>54</v>
      </c>
      <c r="C19" s="11" t="s">
        <v>68</v>
      </c>
      <c r="D19" s="11" t="s">
        <v>69</v>
      </c>
      <c r="E19" s="172"/>
      <c r="F19" s="158" t="s">
        <v>73</v>
      </c>
      <c r="G19" s="159" t="s">
        <v>73</v>
      </c>
      <c r="H19" s="138"/>
      <c r="I19" s="426"/>
    </row>
    <row r="20" spans="1:9" ht="48.65" customHeight="1">
      <c r="A20" s="6" t="s">
        <v>80</v>
      </c>
      <c r="B20" s="7" t="s">
        <v>46</v>
      </c>
      <c r="C20" s="7" t="s">
        <v>72</v>
      </c>
      <c r="D20" s="7" t="s">
        <v>58</v>
      </c>
      <c r="E20" s="170"/>
      <c r="F20" s="126" t="s">
        <v>81</v>
      </c>
      <c r="G20" s="125" t="s">
        <v>82</v>
      </c>
      <c r="H20" s="105" t="s">
        <v>83</v>
      </c>
      <c r="I20" s="421" t="s">
        <v>84</v>
      </c>
    </row>
    <row r="21" spans="1:9" ht="48.65" customHeight="1">
      <c r="A21" s="8" t="s">
        <v>85</v>
      </c>
      <c r="B21" s="9" t="s">
        <v>46</v>
      </c>
      <c r="C21" s="9" t="s">
        <v>72</v>
      </c>
      <c r="D21" s="9" t="s">
        <v>86</v>
      </c>
      <c r="E21" s="171"/>
      <c r="F21" s="154" t="s">
        <v>87</v>
      </c>
      <c r="G21" s="128" t="s">
        <v>88</v>
      </c>
      <c r="H21" s="49"/>
      <c r="I21" s="422"/>
    </row>
    <row r="22" spans="1:9" ht="48.65" customHeight="1">
      <c r="A22" s="10" t="s">
        <v>89</v>
      </c>
      <c r="B22" s="11" t="s">
        <v>46</v>
      </c>
      <c r="C22" s="11" t="s">
        <v>72</v>
      </c>
      <c r="D22" s="11" t="s">
        <v>86</v>
      </c>
      <c r="E22" s="172"/>
      <c r="F22" s="155" t="s">
        <v>90</v>
      </c>
      <c r="G22" s="127" t="s">
        <v>91</v>
      </c>
      <c r="H22" s="50"/>
      <c r="I22" s="423"/>
    </row>
    <row r="23" spans="1:9" ht="48.65" customHeight="1">
      <c r="A23" s="6" t="s">
        <v>92</v>
      </c>
      <c r="B23" s="7" t="s">
        <v>46</v>
      </c>
      <c r="C23" s="7" t="s">
        <v>72</v>
      </c>
      <c r="D23" s="7" t="s">
        <v>58</v>
      </c>
      <c r="E23" s="170"/>
      <c r="F23" s="156" t="s">
        <v>93</v>
      </c>
      <c r="G23" s="131" t="s">
        <v>93</v>
      </c>
      <c r="H23" s="131" t="s">
        <v>93</v>
      </c>
      <c r="I23" s="424" t="s">
        <v>93</v>
      </c>
    </row>
    <row r="24" spans="1:9" ht="48.65" customHeight="1">
      <c r="A24" s="8" t="s">
        <v>94</v>
      </c>
      <c r="B24" s="9" t="s">
        <v>46</v>
      </c>
      <c r="C24" s="9" t="s">
        <v>72</v>
      </c>
      <c r="D24" s="9" t="s">
        <v>86</v>
      </c>
      <c r="E24" s="171"/>
      <c r="F24" s="157" t="s">
        <v>93</v>
      </c>
      <c r="G24" s="134" t="s">
        <v>93</v>
      </c>
      <c r="H24" s="136"/>
      <c r="I24" s="425"/>
    </row>
    <row r="25" spans="1:9" ht="48.65" customHeight="1">
      <c r="A25" s="10" t="s">
        <v>95</v>
      </c>
      <c r="B25" s="11" t="s">
        <v>46</v>
      </c>
      <c r="C25" s="11" t="s">
        <v>72</v>
      </c>
      <c r="D25" s="11" t="s">
        <v>86</v>
      </c>
      <c r="E25" s="172"/>
      <c r="F25" s="158" t="s">
        <v>93</v>
      </c>
      <c r="G25" s="135" t="s">
        <v>93</v>
      </c>
      <c r="H25" s="138"/>
      <c r="I25" s="426"/>
    </row>
    <row r="26" spans="1:9" ht="48.65" customHeight="1">
      <c r="A26" s="6" t="s">
        <v>96</v>
      </c>
      <c r="B26" s="7" t="s">
        <v>54</v>
      </c>
      <c r="C26" s="7" t="s">
        <v>72</v>
      </c>
      <c r="D26" s="7" t="s">
        <v>58</v>
      </c>
      <c r="E26" s="170"/>
      <c r="F26" s="156" t="s">
        <v>73</v>
      </c>
      <c r="G26" s="131" t="s">
        <v>73</v>
      </c>
      <c r="H26" s="131" t="s">
        <v>73</v>
      </c>
      <c r="I26" s="424" t="s">
        <v>73</v>
      </c>
    </row>
    <row r="27" spans="1:9" ht="48.65" customHeight="1">
      <c r="A27" s="8" t="s">
        <v>97</v>
      </c>
      <c r="B27" s="9" t="s">
        <v>54</v>
      </c>
      <c r="C27" s="9" t="s">
        <v>72</v>
      </c>
      <c r="D27" s="9" t="s">
        <v>64</v>
      </c>
      <c r="E27" s="171"/>
      <c r="F27" s="157" t="s">
        <v>73</v>
      </c>
      <c r="G27" s="134" t="s">
        <v>73</v>
      </c>
      <c r="H27" s="136"/>
      <c r="I27" s="425"/>
    </row>
    <row r="28" spans="1:9" ht="48.65" customHeight="1">
      <c r="A28" s="10" t="s">
        <v>98</v>
      </c>
      <c r="B28" s="11" t="s">
        <v>54</v>
      </c>
      <c r="C28" s="11" t="s">
        <v>68</v>
      </c>
      <c r="D28" s="11" t="s">
        <v>69</v>
      </c>
      <c r="E28" s="172"/>
      <c r="F28" s="158" t="s">
        <v>73</v>
      </c>
      <c r="G28" s="159" t="s">
        <v>73</v>
      </c>
      <c r="H28" s="138"/>
      <c r="I28" s="426"/>
    </row>
    <row r="29" spans="1:9" ht="48.65" customHeight="1">
      <c r="A29" s="6" t="s">
        <v>99</v>
      </c>
      <c r="B29" s="7" t="s">
        <v>46</v>
      </c>
      <c r="C29" s="7" t="s">
        <v>47</v>
      </c>
      <c r="D29" s="7" t="s">
        <v>58</v>
      </c>
      <c r="E29" s="170"/>
      <c r="F29" s="156" t="s">
        <v>73</v>
      </c>
      <c r="G29" s="131" t="s">
        <v>73</v>
      </c>
      <c r="H29" s="131" t="s">
        <v>73</v>
      </c>
      <c r="I29" s="424" t="s">
        <v>73</v>
      </c>
    </row>
    <row r="30" spans="1:9" ht="48.65" customHeight="1">
      <c r="A30" s="8" t="s">
        <v>100</v>
      </c>
      <c r="B30" s="9" t="s">
        <v>46</v>
      </c>
      <c r="C30" s="9" t="s">
        <v>47</v>
      </c>
      <c r="D30" s="9" t="s">
        <v>64</v>
      </c>
      <c r="E30" s="171"/>
      <c r="F30" s="157" t="s">
        <v>73</v>
      </c>
      <c r="G30" s="134" t="s">
        <v>73</v>
      </c>
      <c r="H30" s="136"/>
      <c r="I30" s="425"/>
    </row>
    <row r="31" spans="1:9" ht="48.65" customHeight="1">
      <c r="A31" s="10" t="s">
        <v>101</v>
      </c>
      <c r="B31" s="11" t="s">
        <v>46</v>
      </c>
      <c r="C31" s="11" t="s">
        <v>68</v>
      </c>
      <c r="D31" s="11" t="s">
        <v>69</v>
      </c>
      <c r="E31" s="172"/>
      <c r="F31" s="158" t="s">
        <v>73</v>
      </c>
      <c r="G31" s="159" t="s">
        <v>73</v>
      </c>
      <c r="H31" s="138"/>
      <c r="I31" s="426"/>
    </row>
    <row r="32" spans="1:9" ht="48.65" customHeight="1">
      <c r="A32" s="6" t="s">
        <v>102</v>
      </c>
      <c r="B32" s="7" t="s">
        <v>46</v>
      </c>
      <c r="C32" s="7" t="s">
        <v>47</v>
      </c>
      <c r="D32" s="7" t="s">
        <v>58</v>
      </c>
      <c r="E32" s="170"/>
      <c r="F32" s="156" t="s">
        <v>73</v>
      </c>
      <c r="G32" s="131" t="s">
        <v>73</v>
      </c>
      <c r="H32" s="131" t="s">
        <v>73</v>
      </c>
      <c r="I32" s="424" t="s">
        <v>73</v>
      </c>
    </row>
    <row r="33" spans="1:9" ht="48.65" customHeight="1">
      <c r="A33" s="8" t="s">
        <v>103</v>
      </c>
      <c r="B33" s="9" t="s">
        <v>46</v>
      </c>
      <c r="C33" s="9" t="s">
        <v>47</v>
      </c>
      <c r="D33" s="9" t="s">
        <v>64</v>
      </c>
      <c r="E33" s="171"/>
      <c r="F33" s="157" t="s">
        <v>73</v>
      </c>
      <c r="G33" s="134" t="s">
        <v>73</v>
      </c>
      <c r="H33" s="136"/>
      <c r="I33" s="425"/>
    </row>
    <row r="34" spans="1:9" ht="48.65" customHeight="1">
      <c r="A34" s="10" t="s">
        <v>104</v>
      </c>
      <c r="B34" s="11" t="s">
        <v>46</v>
      </c>
      <c r="C34" s="11" t="s">
        <v>68</v>
      </c>
      <c r="D34" s="11" t="s">
        <v>69</v>
      </c>
      <c r="E34" s="172"/>
      <c r="F34" s="158" t="s">
        <v>73</v>
      </c>
      <c r="G34" s="159" t="s">
        <v>73</v>
      </c>
      <c r="H34" s="138"/>
      <c r="I34" s="426"/>
    </row>
    <row r="35" spans="1:9" ht="48.65" customHeight="1">
      <c r="A35" s="6" t="s">
        <v>105</v>
      </c>
      <c r="B35" s="7" t="s">
        <v>54</v>
      </c>
      <c r="C35" s="7" t="s">
        <v>72</v>
      </c>
      <c r="D35" s="7" t="s">
        <v>58</v>
      </c>
      <c r="E35" s="169"/>
      <c r="F35" s="156" t="s">
        <v>93</v>
      </c>
      <c r="G35" s="131" t="s">
        <v>93</v>
      </c>
      <c r="H35" s="131" t="s">
        <v>93</v>
      </c>
      <c r="I35" s="424" t="s">
        <v>93</v>
      </c>
    </row>
    <row r="36" spans="1:9" ht="14.5">
      <c r="A36" s="8" t="s">
        <v>106</v>
      </c>
      <c r="B36" s="9" t="s">
        <v>54</v>
      </c>
      <c r="C36" s="9" t="s">
        <v>72</v>
      </c>
      <c r="D36" s="9" t="s">
        <v>107</v>
      </c>
      <c r="E36" s="134"/>
      <c r="F36" s="157" t="s">
        <v>93</v>
      </c>
      <c r="G36" s="134" t="s">
        <v>93</v>
      </c>
      <c r="H36" s="136"/>
      <c r="I36" s="425"/>
    </row>
    <row r="37" spans="1:9" ht="48.65" customHeight="1">
      <c r="A37" s="10" t="s">
        <v>108</v>
      </c>
      <c r="B37" s="11" t="s">
        <v>54</v>
      </c>
      <c r="C37" s="11" t="s">
        <v>72</v>
      </c>
      <c r="D37" s="11" t="s">
        <v>107</v>
      </c>
      <c r="E37" s="135"/>
      <c r="F37" s="158" t="s">
        <v>93</v>
      </c>
      <c r="G37" s="135" t="s">
        <v>93</v>
      </c>
      <c r="H37" s="138"/>
      <c r="I37" s="426"/>
    </row>
    <row r="38" spans="1:9" ht="14.5">
      <c r="A38" s="6" t="s">
        <v>109</v>
      </c>
      <c r="B38" s="7" t="s">
        <v>54</v>
      </c>
      <c r="C38" s="7" t="s">
        <v>72</v>
      </c>
      <c r="D38" s="7" t="s">
        <v>58</v>
      </c>
      <c r="E38" s="170"/>
      <c r="F38" s="156" t="s">
        <v>73</v>
      </c>
      <c r="G38" s="131" t="s">
        <v>73</v>
      </c>
      <c r="H38" s="131" t="s">
        <v>73</v>
      </c>
      <c r="I38" s="424" t="s">
        <v>73</v>
      </c>
    </row>
    <row r="39" spans="1:9" ht="87" customHeight="1">
      <c r="A39" s="8" t="s">
        <v>110</v>
      </c>
      <c r="B39" s="9" t="s">
        <v>54</v>
      </c>
      <c r="C39" s="9" t="s">
        <v>72</v>
      </c>
      <c r="D39" s="9" t="s">
        <v>75</v>
      </c>
      <c r="E39" s="171"/>
      <c r="F39" s="157" t="s">
        <v>73</v>
      </c>
      <c r="G39" s="134" t="s">
        <v>73</v>
      </c>
      <c r="H39" s="136"/>
      <c r="I39" s="425"/>
    </row>
    <row r="40" spans="1:9" ht="48.65" customHeight="1">
      <c r="A40" s="10" t="s">
        <v>111</v>
      </c>
      <c r="B40" s="11" t="s">
        <v>54</v>
      </c>
      <c r="C40" s="11" t="s">
        <v>68</v>
      </c>
      <c r="D40" s="11" t="s">
        <v>75</v>
      </c>
      <c r="E40" s="172"/>
      <c r="F40" s="158" t="s">
        <v>73</v>
      </c>
      <c r="G40" s="159" t="s">
        <v>73</v>
      </c>
      <c r="H40" s="138"/>
      <c r="I40" s="426"/>
    </row>
    <row r="41" spans="1:9" ht="48.65" customHeight="1">
      <c r="A41" s="6" t="s">
        <v>112</v>
      </c>
      <c r="B41" s="7" t="s">
        <v>46</v>
      </c>
      <c r="C41" s="7" t="s">
        <v>72</v>
      </c>
      <c r="D41" s="7" t="s">
        <v>58</v>
      </c>
      <c r="E41" s="170"/>
      <c r="F41" s="156" t="s">
        <v>73</v>
      </c>
      <c r="G41" s="131" t="s">
        <v>73</v>
      </c>
      <c r="H41" s="131" t="s">
        <v>73</v>
      </c>
      <c r="I41" s="424" t="s">
        <v>73</v>
      </c>
    </row>
    <row r="42" spans="1:9" ht="48.65" customHeight="1">
      <c r="A42" s="8" t="s">
        <v>113</v>
      </c>
      <c r="B42" s="9" t="s">
        <v>46</v>
      </c>
      <c r="C42" s="9" t="s">
        <v>72</v>
      </c>
      <c r="D42" s="9" t="s">
        <v>114</v>
      </c>
      <c r="E42" s="171"/>
      <c r="F42" s="157" t="s">
        <v>73</v>
      </c>
      <c r="G42" s="134" t="s">
        <v>73</v>
      </c>
      <c r="H42" s="136"/>
      <c r="I42" s="425"/>
    </row>
    <row r="43" spans="1:9" ht="48.65" customHeight="1">
      <c r="A43" s="10" t="s">
        <v>115</v>
      </c>
      <c r="B43" s="11" t="s">
        <v>46</v>
      </c>
      <c r="C43" s="11" t="s">
        <v>68</v>
      </c>
      <c r="D43" s="11" t="s">
        <v>114</v>
      </c>
      <c r="E43" s="172"/>
      <c r="F43" s="158" t="s">
        <v>73</v>
      </c>
      <c r="G43" s="159" t="s">
        <v>73</v>
      </c>
      <c r="H43" s="138"/>
      <c r="I43" s="426"/>
    </row>
    <row r="44" spans="1:9" ht="48.65" customHeight="1">
      <c r="A44" s="6" t="s">
        <v>116</v>
      </c>
      <c r="B44" s="7" t="s">
        <v>46</v>
      </c>
      <c r="C44" s="7" t="s">
        <v>72</v>
      </c>
      <c r="D44" s="7" t="s">
        <v>58</v>
      </c>
      <c r="E44" s="170"/>
      <c r="F44" s="156" t="s">
        <v>73</v>
      </c>
      <c r="G44" s="131" t="s">
        <v>73</v>
      </c>
      <c r="H44" s="131" t="s">
        <v>73</v>
      </c>
      <c r="I44" s="424" t="s">
        <v>73</v>
      </c>
    </row>
    <row r="45" spans="1:9" ht="48.65" customHeight="1">
      <c r="A45" s="8" t="s">
        <v>117</v>
      </c>
      <c r="B45" s="9" t="s">
        <v>46</v>
      </c>
      <c r="C45" s="9" t="s">
        <v>72</v>
      </c>
      <c r="D45" s="9" t="s">
        <v>75</v>
      </c>
      <c r="E45" s="171"/>
      <c r="F45" s="157" t="s">
        <v>73</v>
      </c>
      <c r="G45" s="134" t="s">
        <v>73</v>
      </c>
      <c r="H45" s="136"/>
      <c r="I45" s="425"/>
    </row>
    <row r="46" spans="1:9" ht="48.65" customHeight="1">
      <c r="A46" s="10" t="s">
        <v>118</v>
      </c>
      <c r="B46" s="11" t="s">
        <v>46</v>
      </c>
      <c r="C46" s="11" t="s">
        <v>68</v>
      </c>
      <c r="D46" s="11" t="s">
        <v>75</v>
      </c>
      <c r="E46" s="172"/>
      <c r="F46" s="158" t="s">
        <v>73</v>
      </c>
      <c r="G46" s="159" t="s">
        <v>73</v>
      </c>
      <c r="H46" s="138"/>
      <c r="I46" s="426"/>
    </row>
    <row r="47" spans="1:9" ht="48.65" customHeight="1">
      <c r="A47" s="6" t="s">
        <v>119</v>
      </c>
      <c r="B47" s="7" t="s">
        <v>54</v>
      </c>
      <c r="C47" s="7" t="s">
        <v>47</v>
      </c>
      <c r="D47" s="7" t="s">
        <v>120</v>
      </c>
      <c r="E47" s="170"/>
      <c r="F47" s="153" t="s">
        <v>56</v>
      </c>
      <c r="G47" s="130" t="s">
        <v>56</v>
      </c>
      <c r="H47" s="131" t="s">
        <v>56</v>
      </c>
      <c r="I47" s="132" t="s">
        <v>56</v>
      </c>
    </row>
    <row r="48" spans="1:9" ht="48.65" customHeight="1">
      <c r="A48" s="6" t="s">
        <v>121</v>
      </c>
      <c r="B48" s="7" t="s">
        <v>54</v>
      </c>
      <c r="C48" s="7" t="s">
        <v>47</v>
      </c>
      <c r="D48" s="7" t="s">
        <v>58</v>
      </c>
      <c r="E48" s="170"/>
      <c r="F48" s="156" t="s">
        <v>73</v>
      </c>
      <c r="G48" s="131" t="s">
        <v>73</v>
      </c>
      <c r="H48" s="131" t="s">
        <v>73</v>
      </c>
      <c r="I48" s="424" t="s">
        <v>73</v>
      </c>
    </row>
    <row r="49" spans="1:9" ht="48.65" customHeight="1">
      <c r="A49" s="8" t="s">
        <v>122</v>
      </c>
      <c r="B49" s="9" t="s">
        <v>54</v>
      </c>
      <c r="C49" s="9" t="s">
        <v>47</v>
      </c>
      <c r="D49" s="9" t="s">
        <v>64</v>
      </c>
      <c r="E49" s="171"/>
      <c r="F49" s="157" t="s">
        <v>73</v>
      </c>
      <c r="G49" s="134" t="s">
        <v>73</v>
      </c>
      <c r="H49" s="136"/>
      <c r="I49" s="425"/>
    </row>
    <row r="50" spans="1:9" ht="48.65" customHeight="1">
      <c r="A50" s="10" t="s">
        <v>123</v>
      </c>
      <c r="B50" s="11" t="s">
        <v>54</v>
      </c>
      <c r="C50" s="11" t="s">
        <v>68</v>
      </c>
      <c r="D50" s="11" t="s">
        <v>69</v>
      </c>
      <c r="E50" s="172"/>
      <c r="F50" s="158" t="s">
        <v>73</v>
      </c>
      <c r="G50" s="159" t="s">
        <v>73</v>
      </c>
      <c r="H50" s="138"/>
      <c r="I50" s="426"/>
    </row>
    <row r="51" spans="1:9" ht="48.65" customHeight="1">
      <c r="A51" s="67" t="s">
        <v>124</v>
      </c>
      <c r="B51" s="65" t="s">
        <v>46</v>
      </c>
      <c r="C51" s="65" t="s">
        <v>47</v>
      </c>
      <c r="D51" s="65" t="s">
        <v>75</v>
      </c>
      <c r="E51" s="173"/>
      <c r="F51" s="152" t="s">
        <v>125</v>
      </c>
      <c r="G51" s="125" t="s">
        <v>126</v>
      </c>
      <c r="H51" s="105" t="s">
        <v>127</v>
      </c>
      <c r="I51" s="421" t="s">
        <v>128</v>
      </c>
    </row>
    <row r="52" spans="1:9" ht="48.65" customHeight="1">
      <c r="A52" s="68" t="s">
        <v>129</v>
      </c>
      <c r="B52" s="34" t="s">
        <v>46</v>
      </c>
      <c r="C52" s="34" t="s">
        <v>47</v>
      </c>
      <c r="D52" s="34" t="s">
        <v>75</v>
      </c>
      <c r="E52" s="174"/>
      <c r="F52" s="49"/>
      <c r="G52" s="139" t="s">
        <v>130</v>
      </c>
      <c r="H52" s="49"/>
      <c r="I52" s="422"/>
    </row>
    <row r="53" spans="1:9" ht="48.65" customHeight="1">
      <c r="A53" s="68" t="s">
        <v>131</v>
      </c>
      <c r="B53" s="34" t="s">
        <v>46</v>
      </c>
      <c r="C53" s="34" t="s">
        <v>47</v>
      </c>
      <c r="D53" s="34" t="s">
        <v>75</v>
      </c>
      <c r="E53" s="174"/>
      <c r="F53" s="49"/>
      <c r="G53" s="139" t="s">
        <v>132</v>
      </c>
      <c r="H53" s="49"/>
      <c r="I53" s="422"/>
    </row>
    <row r="54" spans="1:9" ht="48.65" customHeight="1">
      <c r="A54" s="68" t="s">
        <v>133</v>
      </c>
      <c r="B54" s="34" t="s">
        <v>46</v>
      </c>
      <c r="C54" s="34" t="s">
        <v>47</v>
      </c>
      <c r="D54" s="34" t="s">
        <v>75</v>
      </c>
      <c r="E54" s="174"/>
      <c r="F54" s="49"/>
      <c r="G54" s="139" t="s">
        <v>134</v>
      </c>
      <c r="H54" s="49"/>
      <c r="I54" s="422"/>
    </row>
    <row r="55" spans="1:9" ht="48.65" customHeight="1">
      <c r="A55" s="388" t="s">
        <v>135</v>
      </c>
      <c r="B55" s="66" t="s">
        <v>46</v>
      </c>
      <c r="C55" s="66" t="s">
        <v>47</v>
      </c>
      <c r="D55" s="66" t="s">
        <v>75</v>
      </c>
      <c r="E55" s="175"/>
      <c r="F55" s="64"/>
      <c r="G55" s="139" t="s">
        <v>136</v>
      </c>
      <c r="H55" s="64"/>
      <c r="I55" s="423"/>
    </row>
    <row r="56" spans="1:9" ht="48.65" customHeight="1">
      <c r="A56" s="6" t="s">
        <v>137</v>
      </c>
      <c r="B56" s="7" t="s">
        <v>46</v>
      </c>
      <c r="C56" s="7" t="s">
        <v>47</v>
      </c>
      <c r="D56" s="7" t="s">
        <v>107</v>
      </c>
      <c r="E56" s="170"/>
      <c r="F56" s="153" t="s">
        <v>56</v>
      </c>
      <c r="G56" s="130" t="s">
        <v>56</v>
      </c>
      <c r="H56" s="131" t="s">
        <v>56</v>
      </c>
      <c r="I56" s="132" t="s">
        <v>56</v>
      </c>
    </row>
    <row r="57" spans="1:9" ht="48.65" customHeight="1">
      <c r="A57" s="6" t="s">
        <v>138</v>
      </c>
      <c r="B57" s="7" t="s">
        <v>46</v>
      </c>
      <c r="C57" s="7" t="s">
        <v>72</v>
      </c>
      <c r="D57" s="7" t="s">
        <v>58</v>
      </c>
      <c r="E57" s="170"/>
      <c r="F57" s="156" t="s">
        <v>73</v>
      </c>
      <c r="G57" s="131" t="s">
        <v>73</v>
      </c>
      <c r="H57" s="131" t="s">
        <v>73</v>
      </c>
      <c r="I57" s="424" t="s">
        <v>73</v>
      </c>
    </row>
    <row r="58" spans="1:9" ht="48.65" customHeight="1">
      <c r="A58" s="8" t="s">
        <v>139</v>
      </c>
      <c r="B58" s="9" t="s">
        <v>54</v>
      </c>
      <c r="C58" s="9" t="s">
        <v>72</v>
      </c>
      <c r="D58" s="9" t="s">
        <v>75</v>
      </c>
      <c r="E58" s="171"/>
      <c r="F58" s="157" t="s">
        <v>73</v>
      </c>
      <c r="G58" s="134" t="s">
        <v>73</v>
      </c>
      <c r="H58" s="136"/>
      <c r="I58" s="425"/>
    </row>
    <row r="59" spans="1:9" ht="48.65" customHeight="1">
      <c r="A59" s="10" t="s">
        <v>140</v>
      </c>
      <c r="B59" s="11" t="s">
        <v>54</v>
      </c>
      <c r="C59" s="11" t="s">
        <v>68</v>
      </c>
      <c r="D59" s="11" t="s">
        <v>75</v>
      </c>
      <c r="E59" s="172"/>
      <c r="F59" s="158" t="s">
        <v>73</v>
      </c>
      <c r="G59" s="159" t="s">
        <v>73</v>
      </c>
      <c r="H59" s="138"/>
      <c r="I59" s="426"/>
    </row>
    <row r="60" spans="1:9" ht="48.65" customHeight="1">
      <c r="A60" s="6" t="s">
        <v>141</v>
      </c>
      <c r="B60" s="7" t="s">
        <v>46</v>
      </c>
      <c r="C60" s="7" t="s">
        <v>72</v>
      </c>
      <c r="D60" s="7" t="s">
        <v>58</v>
      </c>
      <c r="E60" s="170"/>
      <c r="F60" s="156" t="s">
        <v>73</v>
      </c>
      <c r="G60" s="131" t="s">
        <v>73</v>
      </c>
      <c r="H60" s="131" t="s">
        <v>73</v>
      </c>
      <c r="I60" s="424" t="s">
        <v>73</v>
      </c>
    </row>
    <row r="61" spans="1:9" ht="48.65" customHeight="1">
      <c r="A61" s="8" t="s">
        <v>142</v>
      </c>
      <c r="B61" s="9" t="s">
        <v>46</v>
      </c>
      <c r="C61" s="9" t="s">
        <v>72</v>
      </c>
      <c r="D61" s="9" t="s">
        <v>75</v>
      </c>
      <c r="E61" s="171"/>
      <c r="F61" s="157" t="s">
        <v>73</v>
      </c>
      <c r="G61" s="134" t="s">
        <v>73</v>
      </c>
      <c r="H61" s="136"/>
      <c r="I61" s="425"/>
    </row>
    <row r="62" spans="1:9" ht="48.65" customHeight="1">
      <c r="A62" s="10" t="s">
        <v>143</v>
      </c>
      <c r="B62" s="11" t="s">
        <v>46</v>
      </c>
      <c r="C62" s="11" t="s">
        <v>68</v>
      </c>
      <c r="D62" s="11" t="s">
        <v>75</v>
      </c>
      <c r="E62" s="172"/>
      <c r="F62" s="158" t="s">
        <v>73</v>
      </c>
      <c r="G62" s="159" t="s">
        <v>73</v>
      </c>
      <c r="H62" s="138"/>
      <c r="I62" s="426"/>
    </row>
    <row r="63" spans="1:9" ht="48.65" customHeight="1">
      <c r="A63" s="6" t="s">
        <v>144</v>
      </c>
      <c r="B63" s="7" t="s">
        <v>46</v>
      </c>
      <c r="C63" s="7" t="s">
        <v>72</v>
      </c>
      <c r="D63" s="7" t="s">
        <v>58</v>
      </c>
      <c r="E63" s="170"/>
      <c r="F63" s="156" t="s">
        <v>73</v>
      </c>
      <c r="G63" s="131" t="s">
        <v>73</v>
      </c>
      <c r="H63" s="131" t="s">
        <v>73</v>
      </c>
      <c r="I63" s="424" t="s">
        <v>73</v>
      </c>
    </row>
    <row r="64" spans="1:9" ht="48.65" customHeight="1">
      <c r="A64" s="8" t="s">
        <v>145</v>
      </c>
      <c r="B64" s="9" t="s">
        <v>46</v>
      </c>
      <c r="C64" s="9" t="s">
        <v>72</v>
      </c>
      <c r="D64" s="9" t="s">
        <v>75</v>
      </c>
      <c r="E64" s="171"/>
      <c r="F64" s="157" t="s">
        <v>73</v>
      </c>
      <c r="G64" s="134" t="s">
        <v>73</v>
      </c>
      <c r="H64" s="136"/>
      <c r="I64" s="425"/>
    </row>
    <row r="65" spans="1:9" ht="48.65" customHeight="1">
      <c r="A65" s="10" t="s">
        <v>146</v>
      </c>
      <c r="B65" s="11" t="s">
        <v>46</v>
      </c>
      <c r="C65" s="11" t="s">
        <v>68</v>
      </c>
      <c r="D65" s="11" t="s">
        <v>75</v>
      </c>
      <c r="E65" s="172"/>
      <c r="F65" s="158" t="s">
        <v>73</v>
      </c>
      <c r="G65" s="159" t="s">
        <v>73</v>
      </c>
      <c r="H65" s="138"/>
      <c r="I65" s="426"/>
    </row>
    <row r="66" spans="1:9" ht="39.75" customHeight="1">
      <c r="A66" s="6" t="s">
        <v>147</v>
      </c>
      <c r="B66" s="7" t="s">
        <v>46</v>
      </c>
      <c r="C66" s="7" t="s">
        <v>72</v>
      </c>
      <c r="D66" s="7" t="s">
        <v>58</v>
      </c>
      <c r="E66" s="170"/>
      <c r="F66" s="156" t="s">
        <v>73</v>
      </c>
      <c r="G66" s="131" t="s">
        <v>73</v>
      </c>
      <c r="H66" s="131" t="s">
        <v>73</v>
      </c>
      <c r="I66" s="424" t="s">
        <v>73</v>
      </c>
    </row>
    <row r="67" spans="1:9" ht="48" customHeight="1">
      <c r="A67" s="8" t="s">
        <v>148</v>
      </c>
      <c r="B67" s="9" t="s">
        <v>46</v>
      </c>
      <c r="C67" s="9" t="s">
        <v>72</v>
      </c>
      <c r="D67" s="9" t="s">
        <v>75</v>
      </c>
      <c r="E67" s="171"/>
      <c r="F67" s="157" t="s">
        <v>73</v>
      </c>
      <c r="G67" s="134" t="s">
        <v>73</v>
      </c>
      <c r="H67" s="136"/>
      <c r="I67" s="425"/>
    </row>
    <row r="68" spans="1:9" ht="48.65" customHeight="1">
      <c r="A68" s="10" t="s">
        <v>149</v>
      </c>
      <c r="B68" s="11" t="s">
        <v>46</v>
      </c>
      <c r="C68" s="11" t="s">
        <v>68</v>
      </c>
      <c r="D68" s="11" t="s">
        <v>75</v>
      </c>
      <c r="E68" s="172"/>
      <c r="F68" s="158" t="s">
        <v>73</v>
      </c>
      <c r="G68" s="159" t="s">
        <v>73</v>
      </c>
      <c r="H68" s="138"/>
      <c r="I68" s="426"/>
    </row>
    <row r="69" spans="1:9" ht="48.65" customHeight="1">
      <c r="A69" s="6" t="s">
        <v>150</v>
      </c>
      <c r="B69" s="7" t="s">
        <v>46</v>
      </c>
      <c r="C69" s="7" t="s">
        <v>72</v>
      </c>
      <c r="D69" s="7" t="s">
        <v>58</v>
      </c>
      <c r="E69" s="170"/>
      <c r="F69" s="156" t="s">
        <v>73</v>
      </c>
      <c r="G69" s="131" t="s">
        <v>73</v>
      </c>
      <c r="H69" s="131" t="s">
        <v>73</v>
      </c>
      <c r="I69" s="424" t="s">
        <v>73</v>
      </c>
    </row>
    <row r="70" spans="1:9" ht="48.65" customHeight="1">
      <c r="A70" s="8" t="s">
        <v>151</v>
      </c>
      <c r="B70" s="9" t="s">
        <v>46</v>
      </c>
      <c r="C70" s="9" t="s">
        <v>72</v>
      </c>
      <c r="D70" s="9" t="s">
        <v>75</v>
      </c>
      <c r="E70" s="171"/>
      <c r="F70" s="157" t="s">
        <v>73</v>
      </c>
      <c r="G70" s="134" t="s">
        <v>73</v>
      </c>
      <c r="H70" s="136"/>
      <c r="I70" s="425"/>
    </row>
    <row r="71" spans="1:9" ht="123.75" customHeight="1">
      <c r="A71" s="10" t="s">
        <v>152</v>
      </c>
      <c r="B71" s="11" t="s">
        <v>46</v>
      </c>
      <c r="C71" s="11" t="s">
        <v>68</v>
      </c>
      <c r="D71" s="11" t="s">
        <v>75</v>
      </c>
      <c r="E71" s="172"/>
      <c r="F71" s="158" t="s">
        <v>73</v>
      </c>
      <c r="G71" s="159" t="s">
        <v>73</v>
      </c>
      <c r="H71" s="138"/>
      <c r="I71" s="426"/>
    </row>
    <row r="72" spans="1:9" ht="48.65" customHeight="1">
      <c r="A72" s="6" t="s">
        <v>153</v>
      </c>
      <c r="B72" s="7" t="s">
        <v>46</v>
      </c>
      <c r="C72" s="7" t="s">
        <v>72</v>
      </c>
      <c r="D72" s="7" t="s">
        <v>58</v>
      </c>
      <c r="E72" s="170"/>
      <c r="F72" s="156" t="s">
        <v>73</v>
      </c>
      <c r="G72" s="131" t="s">
        <v>73</v>
      </c>
      <c r="H72" s="131" t="s">
        <v>73</v>
      </c>
      <c r="I72" s="424" t="s">
        <v>73</v>
      </c>
    </row>
    <row r="73" spans="1:9" ht="30.75" customHeight="1">
      <c r="A73" s="8" t="s">
        <v>154</v>
      </c>
      <c r="B73" s="9" t="s">
        <v>46</v>
      </c>
      <c r="C73" s="9" t="s">
        <v>72</v>
      </c>
      <c r="D73" s="9" t="s">
        <v>75</v>
      </c>
      <c r="E73" s="171"/>
      <c r="F73" s="157" t="s">
        <v>73</v>
      </c>
      <c r="G73" s="134" t="s">
        <v>73</v>
      </c>
      <c r="H73" s="136"/>
      <c r="I73" s="425"/>
    </row>
    <row r="74" spans="1:9" ht="48.65" customHeight="1">
      <c r="A74" s="10" t="s">
        <v>155</v>
      </c>
      <c r="B74" s="11" t="s">
        <v>46</v>
      </c>
      <c r="C74" s="11" t="s">
        <v>68</v>
      </c>
      <c r="D74" s="11" t="s">
        <v>75</v>
      </c>
      <c r="E74" s="172"/>
      <c r="F74" s="158" t="s">
        <v>73</v>
      </c>
      <c r="G74" s="159" t="s">
        <v>73</v>
      </c>
      <c r="H74" s="138"/>
      <c r="I74" s="426"/>
    </row>
    <row r="75" spans="1:9" ht="48.65" customHeight="1">
      <c r="A75" s="6" t="s">
        <v>156</v>
      </c>
      <c r="B75" s="7" t="s">
        <v>54</v>
      </c>
      <c r="C75" s="7" t="s">
        <v>72</v>
      </c>
      <c r="D75" s="7" t="s">
        <v>58</v>
      </c>
      <c r="E75" s="170"/>
      <c r="F75" s="156" t="s">
        <v>73</v>
      </c>
      <c r="G75" s="131" t="s">
        <v>73</v>
      </c>
      <c r="H75" s="131" t="s">
        <v>73</v>
      </c>
      <c r="I75" s="424" t="s">
        <v>73</v>
      </c>
    </row>
    <row r="76" spans="1:9" ht="48.65" customHeight="1">
      <c r="A76" s="8" t="s">
        <v>157</v>
      </c>
      <c r="B76" s="9" t="s">
        <v>54</v>
      </c>
      <c r="C76" s="9" t="s">
        <v>72</v>
      </c>
      <c r="D76" s="9" t="s">
        <v>114</v>
      </c>
      <c r="E76" s="171"/>
      <c r="F76" s="157" t="s">
        <v>73</v>
      </c>
      <c r="G76" s="134" t="s">
        <v>73</v>
      </c>
      <c r="H76" s="136"/>
      <c r="I76" s="425"/>
    </row>
    <row r="77" spans="1:9" ht="48.65" customHeight="1">
      <c r="A77" s="10" t="s">
        <v>158</v>
      </c>
      <c r="B77" s="11" t="s">
        <v>54</v>
      </c>
      <c r="C77" s="11" t="s">
        <v>68</v>
      </c>
      <c r="D77" s="11" t="s">
        <v>114</v>
      </c>
      <c r="E77" s="172"/>
      <c r="F77" s="158" t="s">
        <v>73</v>
      </c>
      <c r="G77" s="159" t="s">
        <v>73</v>
      </c>
      <c r="H77" s="138"/>
      <c r="I77" s="426"/>
    </row>
    <row r="78" spans="1:9" ht="48.65" customHeight="1">
      <c r="A78" s="6" t="s">
        <v>159</v>
      </c>
      <c r="B78" s="7" t="s">
        <v>54</v>
      </c>
      <c r="C78" s="7" t="s">
        <v>47</v>
      </c>
      <c r="D78" s="7" t="s">
        <v>58</v>
      </c>
      <c r="E78" s="170"/>
      <c r="F78" s="156" t="s">
        <v>73</v>
      </c>
      <c r="G78" s="131" t="s">
        <v>73</v>
      </c>
      <c r="H78" s="131" t="s">
        <v>73</v>
      </c>
      <c r="I78" s="424" t="s">
        <v>73</v>
      </c>
    </row>
    <row r="79" spans="1:9" ht="48.65" customHeight="1">
      <c r="A79" s="8" t="s">
        <v>160</v>
      </c>
      <c r="B79" s="9" t="s">
        <v>54</v>
      </c>
      <c r="C79" s="9" t="s">
        <v>47</v>
      </c>
      <c r="D79" s="9" t="s">
        <v>64</v>
      </c>
      <c r="E79" s="171"/>
      <c r="F79" s="157" t="s">
        <v>73</v>
      </c>
      <c r="G79" s="134" t="s">
        <v>73</v>
      </c>
      <c r="H79" s="136"/>
      <c r="I79" s="425"/>
    </row>
    <row r="80" spans="1:9" ht="48.65" customHeight="1">
      <c r="A80" s="10" t="s">
        <v>161</v>
      </c>
      <c r="B80" s="11" t="s">
        <v>54</v>
      </c>
      <c r="C80" s="11" t="s">
        <v>68</v>
      </c>
      <c r="D80" s="11" t="s">
        <v>69</v>
      </c>
      <c r="E80" s="172"/>
      <c r="F80" s="158" t="s">
        <v>73</v>
      </c>
      <c r="G80" s="159" t="s">
        <v>73</v>
      </c>
      <c r="H80" s="138"/>
      <c r="I80" s="426"/>
    </row>
    <row r="81" spans="1:9" ht="48.65" customHeight="1">
      <c r="A81" s="6" t="s">
        <v>162</v>
      </c>
      <c r="B81" s="7" t="s">
        <v>54</v>
      </c>
      <c r="C81" s="7" t="s">
        <v>47</v>
      </c>
      <c r="D81" s="7" t="s">
        <v>163</v>
      </c>
      <c r="E81" s="170"/>
      <c r="F81" s="153" t="s">
        <v>56</v>
      </c>
      <c r="G81" s="130" t="s">
        <v>56</v>
      </c>
      <c r="H81" s="131" t="s">
        <v>56</v>
      </c>
      <c r="I81" s="132" t="s">
        <v>56</v>
      </c>
    </row>
    <row r="82" spans="1:9" ht="48.65" customHeight="1">
      <c r="A82" s="6" t="s">
        <v>164</v>
      </c>
      <c r="B82" s="7" t="s">
        <v>54</v>
      </c>
      <c r="C82" s="7" t="s">
        <v>47</v>
      </c>
      <c r="D82" s="7" t="s">
        <v>48</v>
      </c>
      <c r="E82" s="170"/>
      <c r="F82" s="153" t="s">
        <v>56</v>
      </c>
      <c r="G82" s="130" t="s">
        <v>56</v>
      </c>
      <c r="H82" s="131" t="s">
        <v>56</v>
      </c>
      <c r="I82" s="132" t="s">
        <v>56</v>
      </c>
    </row>
    <row r="83" spans="1:9" ht="48.65" customHeight="1">
      <c r="A83" s="6" t="s">
        <v>165</v>
      </c>
      <c r="B83" s="7" t="s">
        <v>46</v>
      </c>
      <c r="C83" s="7" t="s">
        <v>72</v>
      </c>
      <c r="D83" s="7" t="s">
        <v>58</v>
      </c>
      <c r="E83" s="170"/>
      <c r="F83" s="126" t="s">
        <v>166</v>
      </c>
      <c r="G83" s="125" t="s">
        <v>167</v>
      </c>
      <c r="H83" s="105" t="s">
        <v>168</v>
      </c>
      <c r="I83" s="421" t="s">
        <v>169</v>
      </c>
    </row>
    <row r="84" spans="1:9" ht="48.65" customHeight="1">
      <c r="A84" s="8" t="s">
        <v>170</v>
      </c>
      <c r="B84" s="9" t="s">
        <v>46</v>
      </c>
      <c r="C84" s="9" t="s">
        <v>72</v>
      </c>
      <c r="D84" s="9" t="s">
        <v>75</v>
      </c>
      <c r="E84" s="171"/>
      <c r="F84" s="154" t="s">
        <v>171</v>
      </c>
      <c r="G84" s="103" t="s">
        <v>172</v>
      </c>
      <c r="H84" s="49"/>
      <c r="I84" s="422"/>
    </row>
    <row r="85" spans="1:9" ht="48.65" customHeight="1">
      <c r="A85" s="8" t="s">
        <v>173</v>
      </c>
      <c r="B85" s="9" t="s">
        <v>46</v>
      </c>
      <c r="C85" s="9" t="s">
        <v>72</v>
      </c>
      <c r="D85" s="9" t="s">
        <v>75</v>
      </c>
      <c r="E85" s="171"/>
      <c r="F85" s="49"/>
      <c r="G85" s="139" t="s">
        <v>174</v>
      </c>
      <c r="H85" s="49"/>
      <c r="I85" s="422"/>
    </row>
    <row r="86" spans="1:9" ht="48.65" customHeight="1">
      <c r="A86" s="8" t="s">
        <v>175</v>
      </c>
      <c r="B86" s="9" t="s">
        <v>46</v>
      </c>
      <c r="C86" s="9" t="s">
        <v>72</v>
      </c>
      <c r="D86" s="9" t="s">
        <v>75</v>
      </c>
      <c r="E86" s="171"/>
      <c r="F86" s="49"/>
      <c r="G86" s="139" t="s">
        <v>176</v>
      </c>
      <c r="H86" s="49"/>
      <c r="I86" s="422"/>
    </row>
    <row r="87" spans="1:9" ht="48.65" customHeight="1">
      <c r="A87" s="10" t="s">
        <v>177</v>
      </c>
      <c r="B87" s="11" t="s">
        <v>46</v>
      </c>
      <c r="C87" s="11" t="s">
        <v>68</v>
      </c>
      <c r="D87" s="11" t="s">
        <v>75</v>
      </c>
      <c r="E87" s="172"/>
      <c r="F87" s="155" t="s">
        <v>178</v>
      </c>
      <c r="G87" s="155" t="s">
        <v>178</v>
      </c>
      <c r="H87" s="50"/>
      <c r="I87" s="423"/>
    </row>
    <row r="88" spans="1:9" ht="48.65" customHeight="1">
      <c r="A88" s="6" t="s">
        <v>179</v>
      </c>
      <c r="B88" s="7" t="s">
        <v>46</v>
      </c>
      <c r="C88" s="7" t="s">
        <v>72</v>
      </c>
      <c r="D88" s="7" t="s">
        <v>58</v>
      </c>
      <c r="E88" s="170"/>
      <c r="F88" s="156" t="s">
        <v>73</v>
      </c>
      <c r="G88" s="131" t="s">
        <v>73</v>
      </c>
      <c r="H88" s="131" t="s">
        <v>73</v>
      </c>
      <c r="I88" s="424" t="s">
        <v>73</v>
      </c>
    </row>
    <row r="89" spans="1:9" ht="48.65" customHeight="1">
      <c r="A89" s="8" t="s">
        <v>180</v>
      </c>
      <c r="B89" s="9" t="s">
        <v>46</v>
      </c>
      <c r="C89" s="9" t="s">
        <v>72</v>
      </c>
      <c r="D89" s="9" t="s">
        <v>75</v>
      </c>
      <c r="E89" s="171"/>
      <c r="F89" s="157" t="s">
        <v>73</v>
      </c>
      <c r="G89" s="134" t="s">
        <v>73</v>
      </c>
      <c r="H89" s="136"/>
      <c r="I89" s="425"/>
    </row>
    <row r="90" spans="1:9" ht="48.65" customHeight="1">
      <c r="A90" s="10" t="s">
        <v>181</v>
      </c>
      <c r="B90" s="11" t="s">
        <v>46</v>
      </c>
      <c r="C90" s="11" t="s">
        <v>68</v>
      </c>
      <c r="D90" s="11" t="s">
        <v>75</v>
      </c>
      <c r="E90" s="172"/>
      <c r="F90" s="158" t="s">
        <v>73</v>
      </c>
      <c r="G90" s="159" t="s">
        <v>73</v>
      </c>
      <c r="H90" s="138"/>
      <c r="I90" s="426"/>
    </row>
    <row r="91" spans="1:9" ht="48.65" customHeight="1">
      <c r="A91" s="6" t="s">
        <v>182</v>
      </c>
      <c r="B91" s="7" t="s">
        <v>46</v>
      </c>
      <c r="C91" s="7" t="s">
        <v>72</v>
      </c>
      <c r="D91" s="7" t="s">
        <v>58</v>
      </c>
      <c r="E91" s="170"/>
      <c r="F91" s="156" t="s">
        <v>73</v>
      </c>
      <c r="G91" s="131" t="s">
        <v>73</v>
      </c>
      <c r="H91" s="131" t="s">
        <v>73</v>
      </c>
      <c r="I91" s="424" t="s">
        <v>73</v>
      </c>
    </row>
    <row r="92" spans="1:9" ht="48.65" customHeight="1">
      <c r="A92" s="8" t="s">
        <v>183</v>
      </c>
      <c r="B92" s="9" t="s">
        <v>46</v>
      </c>
      <c r="C92" s="9" t="s">
        <v>72</v>
      </c>
      <c r="D92" s="9" t="s">
        <v>75</v>
      </c>
      <c r="E92" s="171"/>
      <c r="F92" s="157" t="s">
        <v>73</v>
      </c>
      <c r="G92" s="134" t="s">
        <v>73</v>
      </c>
      <c r="H92" s="136"/>
      <c r="I92" s="425"/>
    </row>
    <row r="93" spans="1:9" ht="48.65" customHeight="1">
      <c r="A93" s="10" t="s">
        <v>184</v>
      </c>
      <c r="B93" s="11" t="s">
        <v>46</v>
      </c>
      <c r="C93" s="11" t="s">
        <v>68</v>
      </c>
      <c r="D93" s="11" t="s">
        <v>75</v>
      </c>
      <c r="E93" s="172"/>
      <c r="F93" s="158" t="s">
        <v>73</v>
      </c>
      <c r="G93" s="159" t="s">
        <v>73</v>
      </c>
      <c r="H93" s="138"/>
      <c r="I93" s="426"/>
    </row>
    <row r="94" spans="1:9" ht="48.65" customHeight="1">
      <c r="A94" s="6" t="s">
        <v>185</v>
      </c>
      <c r="B94" s="7" t="s">
        <v>54</v>
      </c>
      <c r="C94" s="7" t="s">
        <v>47</v>
      </c>
      <c r="D94" s="7" t="s">
        <v>58</v>
      </c>
      <c r="E94" s="170"/>
      <c r="F94" s="156" t="s">
        <v>73</v>
      </c>
      <c r="G94" s="131" t="s">
        <v>73</v>
      </c>
      <c r="H94" s="131" t="s">
        <v>73</v>
      </c>
      <c r="I94" s="424" t="s">
        <v>73</v>
      </c>
    </row>
    <row r="95" spans="1:9" ht="48.65" customHeight="1">
      <c r="A95" s="8" t="s">
        <v>186</v>
      </c>
      <c r="B95" s="9" t="s">
        <v>54</v>
      </c>
      <c r="C95" s="9" t="s">
        <v>47</v>
      </c>
      <c r="D95" s="9" t="s">
        <v>64</v>
      </c>
      <c r="E95" s="171"/>
      <c r="F95" s="157" t="s">
        <v>73</v>
      </c>
      <c r="G95" s="134" t="s">
        <v>73</v>
      </c>
      <c r="H95" s="136"/>
      <c r="I95" s="425"/>
    </row>
    <row r="96" spans="1:9" ht="48.65" customHeight="1">
      <c r="A96" s="10" t="s">
        <v>187</v>
      </c>
      <c r="B96" s="11" t="s">
        <v>54</v>
      </c>
      <c r="C96" s="11" t="s">
        <v>68</v>
      </c>
      <c r="D96" s="11" t="s">
        <v>69</v>
      </c>
      <c r="E96" s="172"/>
      <c r="F96" s="158" t="s">
        <v>73</v>
      </c>
      <c r="G96" s="159" t="s">
        <v>73</v>
      </c>
      <c r="H96" s="138"/>
      <c r="I96" s="426"/>
    </row>
    <row r="97" spans="1:9" ht="48.65" customHeight="1">
      <c r="A97" s="6" t="s">
        <v>188</v>
      </c>
      <c r="B97" s="7" t="s">
        <v>54</v>
      </c>
      <c r="C97" s="7" t="s">
        <v>72</v>
      </c>
      <c r="D97" s="7" t="s">
        <v>58</v>
      </c>
      <c r="E97" s="170"/>
      <c r="F97" s="156" t="s">
        <v>189</v>
      </c>
      <c r="G97" s="131" t="s">
        <v>189</v>
      </c>
      <c r="H97" s="131" t="s">
        <v>189</v>
      </c>
      <c r="I97" s="424" t="s">
        <v>189</v>
      </c>
    </row>
    <row r="98" spans="1:9" ht="48.65" customHeight="1">
      <c r="A98" s="8" t="s">
        <v>190</v>
      </c>
      <c r="B98" s="9" t="s">
        <v>54</v>
      </c>
      <c r="C98" s="9" t="s">
        <v>72</v>
      </c>
      <c r="D98" s="9" t="s">
        <v>75</v>
      </c>
      <c r="E98" s="176"/>
      <c r="F98" s="140" t="s">
        <v>189</v>
      </c>
      <c r="G98" s="141" t="s">
        <v>189</v>
      </c>
      <c r="H98" s="136"/>
      <c r="I98" s="425"/>
    </row>
    <row r="99" spans="1:9" ht="48.65" customHeight="1">
      <c r="A99" s="8" t="s">
        <v>191</v>
      </c>
      <c r="B99" s="9" t="s">
        <v>54</v>
      </c>
      <c r="C99" s="9" t="s">
        <v>72</v>
      </c>
      <c r="D99" s="9" t="s">
        <v>75</v>
      </c>
      <c r="E99" s="171"/>
      <c r="F99" s="136"/>
      <c r="G99" s="134" t="s">
        <v>189</v>
      </c>
      <c r="H99" s="136"/>
      <c r="I99" s="425"/>
    </row>
    <row r="100" spans="1:9" ht="48.65" customHeight="1">
      <c r="A100" s="8" t="s">
        <v>192</v>
      </c>
      <c r="B100" s="9" t="s">
        <v>54</v>
      </c>
      <c r="C100" s="9" t="s">
        <v>72</v>
      </c>
      <c r="D100" s="9" t="s">
        <v>75</v>
      </c>
      <c r="E100" s="171"/>
      <c r="F100" s="136"/>
      <c r="G100" s="134" t="s">
        <v>189</v>
      </c>
      <c r="H100" s="136"/>
      <c r="I100" s="425"/>
    </row>
    <row r="101" spans="1:9" ht="48.65" customHeight="1">
      <c r="A101" s="10" t="s">
        <v>193</v>
      </c>
      <c r="B101" s="11" t="s">
        <v>54</v>
      </c>
      <c r="C101" s="11" t="s">
        <v>68</v>
      </c>
      <c r="D101" s="11" t="s">
        <v>75</v>
      </c>
      <c r="E101" s="172"/>
      <c r="F101" s="137" t="s">
        <v>189</v>
      </c>
      <c r="G101" s="135" t="s">
        <v>189</v>
      </c>
      <c r="H101" s="138"/>
      <c r="I101" s="426"/>
    </row>
    <row r="102" spans="1:9" ht="48.65" customHeight="1">
      <c r="A102" s="6" t="s">
        <v>194</v>
      </c>
      <c r="B102" s="7" t="s">
        <v>46</v>
      </c>
      <c r="C102" s="7" t="s">
        <v>72</v>
      </c>
      <c r="D102" s="7" t="s">
        <v>58</v>
      </c>
      <c r="E102" s="170"/>
      <c r="F102" s="156" t="s">
        <v>73</v>
      </c>
      <c r="G102" s="131" t="s">
        <v>73</v>
      </c>
      <c r="H102" s="131" t="s">
        <v>73</v>
      </c>
      <c r="I102" s="424" t="s">
        <v>73</v>
      </c>
    </row>
    <row r="103" spans="1:9" ht="48.65" customHeight="1">
      <c r="A103" s="8" t="s">
        <v>195</v>
      </c>
      <c r="B103" s="9" t="s">
        <v>46</v>
      </c>
      <c r="C103" s="9" t="s">
        <v>72</v>
      </c>
      <c r="D103" s="9" t="s">
        <v>75</v>
      </c>
      <c r="E103" s="171"/>
      <c r="F103" s="157" t="s">
        <v>73</v>
      </c>
      <c r="G103" s="134" t="s">
        <v>73</v>
      </c>
      <c r="H103" s="136"/>
      <c r="I103" s="425"/>
    </row>
    <row r="104" spans="1:9" ht="48.65" customHeight="1">
      <c r="A104" s="10" t="s">
        <v>196</v>
      </c>
      <c r="B104" s="11" t="s">
        <v>46</v>
      </c>
      <c r="C104" s="11" t="s">
        <v>68</v>
      </c>
      <c r="D104" s="11" t="s">
        <v>75</v>
      </c>
      <c r="E104" s="172"/>
      <c r="F104" s="158" t="s">
        <v>73</v>
      </c>
      <c r="G104" s="159" t="s">
        <v>73</v>
      </c>
      <c r="H104" s="138"/>
      <c r="I104" s="426"/>
    </row>
    <row r="105" spans="1:9" ht="48.65" customHeight="1">
      <c r="A105" s="6" t="s">
        <v>197</v>
      </c>
      <c r="B105" s="7" t="s">
        <v>54</v>
      </c>
      <c r="C105" s="7" t="s">
        <v>47</v>
      </c>
      <c r="D105" s="7" t="s">
        <v>58</v>
      </c>
      <c r="E105" s="170"/>
      <c r="F105" s="156" t="s">
        <v>73</v>
      </c>
      <c r="G105" s="131" t="s">
        <v>73</v>
      </c>
      <c r="H105" s="131" t="s">
        <v>73</v>
      </c>
      <c r="I105" s="424" t="s">
        <v>73</v>
      </c>
    </row>
    <row r="106" spans="1:9" ht="48.65" customHeight="1">
      <c r="A106" s="8" t="s">
        <v>198</v>
      </c>
      <c r="B106" s="9" t="s">
        <v>54</v>
      </c>
      <c r="C106" s="9" t="s">
        <v>47</v>
      </c>
      <c r="D106" s="9" t="s">
        <v>199</v>
      </c>
      <c r="E106" s="171"/>
      <c r="F106" s="157" t="s">
        <v>73</v>
      </c>
      <c r="G106" s="134" t="s">
        <v>73</v>
      </c>
      <c r="H106" s="136"/>
      <c r="I106" s="425"/>
    </row>
    <row r="107" spans="1:9" ht="48.65" customHeight="1">
      <c r="A107" s="69" t="s">
        <v>200</v>
      </c>
      <c r="B107" s="70" t="s">
        <v>54</v>
      </c>
      <c r="C107" s="70" t="s">
        <v>68</v>
      </c>
      <c r="D107" s="70" t="s">
        <v>199</v>
      </c>
      <c r="E107" s="177"/>
      <c r="F107" s="158" t="s">
        <v>73</v>
      </c>
      <c r="G107" s="159" t="s">
        <v>73</v>
      </c>
      <c r="H107" s="138"/>
      <c r="I107" s="426"/>
    </row>
    <row r="108" spans="1:9" ht="48.65" customHeight="1">
      <c r="A108" s="6" t="s">
        <v>201</v>
      </c>
      <c r="B108" s="72" t="s">
        <v>46</v>
      </c>
      <c r="C108" s="72" t="s">
        <v>47</v>
      </c>
      <c r="D108" s="72" t="s">
        <v>202</v>
      </c>
      <c r="E108" s="170"/>
      <c r="F108" s="129" t="s">
        <v>203</v>
      </c>
      <c r="G108" s="131" t="s">
        <v>203</v>
      </c>
      <c r="H108" s="131" t="s">
        <v>203</v>
      </c>
      <c r="I108" s="424" t="s">
        <v>203</v>
      </c>
    </row>
    <row r="109" spans="1:9" ht="48.65" customHeight="1">
      <c r="A109" s="8" t="s">
        <v>204</v>
      </c>
      <c r="B109" s="34" t="s">
        <v>46</v>
      </c>
      <c r="C109" s="34" t="s">
        <v>47</v>
      </c>
      <c r="D109" s="34" t="s">
        <v>202</v>
      </c>
      <c r="E109" s="174"/>
      <c r="F109" s="136"/>
      <c r="G109" s="142" t="s">
        <v>203</v>
      </c>
      <c r="H109" s="136"/>
      <c r="I109" s="425"/>
    </row>
    <row r="110" spans="1:9" ht="48.65" customHeight="1">
      <c r="A110" s="8" t="s">
        <v>205</v>
      </c>
      <c r="B110" s="34" t="s">
        <v>46</v>
      </c>
      <c r="C110" s="34" t="s">
        <v>47</v>
      </c>
      <c r="D110" s="34" t="s">
        <v>202</v>
      </c>
      <c r="E110" s="174"/>
      <c r="F110" s="136"/>
      <c r="G110" s="142" t="s">
        <v>203</v>
      </c>
      <c r="H110" s="136"/>
      <c r="I110" s="425"/>
    </row>
    <row r="111" spans="1:9" ht="48.65" customHeight="1">
      <c r="A111" s="8" t="s">
        <v>206</v>
      </c>
      <c r="B111" s="34" t="s">
        <v>46</v>
      </c>
      <c r="C111" s="34" t="s">
        <v>47</v>
      </c>
      <c r="D111" s="34" t="s">
        <v>202</v>
      </c>
      <c r="E111" s="178"/>
      <c r="F111" s="143"/>
      <c r="G111" s="144" t="s">
        <v>203</v>
      </c>
      <c r="H111" s="143"/>
      <c r="I111" s="425"/>
    </row>
    <row r="112" spans="1:9" ht="48.65" customHeight="1">
      <c r="A112" s="96" t="s">
        <v>207</v>
      </c>
      <c r="B112" s="97" t="s">
        <v>46</v>
      </c>
      <c r="C112" s="97" t="s">
        <v>47</v>
      </c>
      <c r="D112" s="97" t="s">
        <v>202</v>
      </c>
      <c r="E112" s="179"/>
      <c r="F112" s="138"/>
      <c r="G112" s="145" t="s">
        <v>203</v>
      </c>
      <c r="H112" s="138"/>
      <c r="I112" s="426"/>
    </row>
    <row r="113" spans="1:9" ht="48.65" customHeight="1">
      <c r="A113" s="62" t="s">
        <v>208</v>
      </c>
      <c r="B113" s="63" t="s">
        <v>54</v>
      </c>
      <c r="C113" s="63" t="s">
        <v>47</v>
      </c>
      <c r="D113" s="63" t="s">
        <v>209</v>
      </c>
      <c r="E113" s="180"/>
      <c r="F113" s="153" t="s">
        <v>56</v>
      </c>
      <c r="G113" s="130" t="s">
        <v>56</v>
      </c>
      <c r="H113" s="131" t="s">
        <v>56</v>
      </c>
      <c r="I113" s="132" t="s">
        <v>56</v>
      </c>
    </row>
    <row r="114" spans="1:9" ht="48.65" customHeight="1">
      <c r="A114" s="6" t="s">
        <v>210</v>
      </c>
      <c r="B114" s="7" t="s">
        <v>54</v>
      </c>
      <c r="C114" s="7" t="s">
        <v>47</v>
      </c>
      <c r="D114" s="7" t="s">
        <v>58</v>
      </c>
      <c r="E114" s="170"/>
      <c r="F114" s="156" t="s">
        <v>73</v>
      </c>
      <c r="G114" s="131" t="s">
        <v>73</v>
      </c>
      <c r="H114" s="131" t="s">
        <v>73</v>
      </c>
      <c r="I114" s="424" t="s">
        <v>73</v>
      </c>
    </row>
    <row r="115" spans="1:9" ht="48.65" customHeight="1">
      <c r="A115" s="8" t="s">
        <v>211</v>
      </c>
      <c r="B115" s="9" t="s">
        <v>54</v>
      </c>
      <c r="C115" s="9" t="s">
        <v>47</v>
      </c>
      <c r="D115" s="9" t="s">
        <v>48</v>
      </c>
      <c r="E115" s="171"/>
      <c r="F115" s="157" t="s">
        <v>73</v>
      </c>
      <c r="G115" s="134" t="s">
        <v>73</v>
      </c>
      <c r="H115" s="136"/>
      <c r="I115" s="425"/>
    </row>
    <row r="116" spans="1:9" ht="48.65" customHeight="1">
      <c r="A116" s="10" t="s">
        <v>212</v>
      </c>
      <c r="B116" s="11" t="s">
        <v>54</v>
      </c>
      <c r="C116" s="11" t="s">
        <v>68</v>
      </c>
      <c r="D116" s="11" t="s">
        <v>48</v>
      </c>
      <c r="E116" s="172"/>
      <c r="F116" s="158" t="s">
        <v>73</v>
      </c>
      <c r="G116" s="159" t="s">
        <v>73</v>
      </c>
      <c r="H116" s="138"/>
      <c r="I116" s="426"/>
    </row>
    <row r="117" spans="1:9" ht="48.65" customHeight="1">
      <c r="A117" s="6" t="s">
        <v>213</v>
      </c>
      <c r="B117" s="7" t="s">
        <v>54</v>
      </c>
      <c r="C117" s="7" t="s">
        <v>47</v>
      </c>
      <c r="D117" s="7" t="s">
        <v>214</v>
      </c>
      <c r="E117" s="170"/>
      <c r="F117" s="153" t="s">
        <v>56</v>
      </c>
      <c r="G117" s="130" t="s">
        <v>56</v>
      </c>
      <c r="H117" s="131" t="s">
        <v>56</v>
      </c>
      <c r="I117" s="132" t="s">
        <v>56</v>
      </c>
    </row>
    <row r="118" spans="1:9" ht="48.65" customHeight="1">
      <c r="A118" s="6" t="s">
        <v>215</v>
      </c>
      <c r="B118" s="7" t="s">
        <v>54</v>
      </c>
      <c r="C118" s="7" t="s">
        <v>47</v>
      </c>
      <c r="D118" s="7" t="s">
        <v>216</v>
      </c>
      <c r="E118" s="170"/>
      <c r="F118" s="153" t="s">
        <v>56</v>
      </c>
      <c r="G118" s="130" t="s">
        <v>56</v>
      </c>
      <c r="H118" s="131" t="s">
        <v>56</v>
      </c>
      <c r="I118" s="132" t="s">
        <v>56</v>
      </c>
    </row>
    <row r="119" spans="1:9" ht="48.65" customHeight="1">
      <c r="A119" s="6" t="s">
        <v>217</v>
      </c>
      <c r="B119" s="7" t="s">
        <v>46</v>
      </c>
      <c r="C119" s="7" t="s">
        <v>47</v>
      </c>
      <c r="D119" s="7" t="s">
        <v>58</v>
      </c>
      <c r="E119" s="170"/>
      <c r="F119" s="156" t="s">
        <v>73</v>
      </c>
      <c r="G119" s="131" t="s">
        <v>73</v>
      </c>
      <c r="H119" s="131" t="s">
        <v>73</v>
      </c>
      <c r="I119" s="424" t="s">
        <v>73</v>
      </c>
    </row>
    <row r="120" spans="1:9" ht="48.65" customHeight="1">
      <c r="A120" s="8" t="s">
        <v>218</v>
      </c>
      <c r="B120" s="9" t="s">
        <v>46</v>
      </c>
      <c r="C120" s="9" t="s">
        <v>47</v>
      </c>
      <c r="D120" s="9" t="s">
        <v>48</v>
      </c>
      <c r="E120" s="171"/>
      <c r="F120" s="157" t="s">
        <v>73</v>
      </c>
      <c r="G120" s="134" t="s">
        <v>73</v>
      </c>
      <c r="H120" s="136"/>
      <c r="I120" s="425"/>
    </row>
    <row r="121" spans="1:9" ht="48.65" customHeight="1">
      <c r="A121" s="10" t="s">
        <v>219</v>
      </c>
      <c r="B121" s="11" t="s">
        <v>46</v>
      </c>
      <c r="C121" s="11" t="s">
        <v>68</v>
      </c>
      <c r="D121" s="11" t="s">
        <v>48</v>
      </c>
      <c r="E121" s="172"/>
      <c r="F121" s="158" t="s">
        <v>73</v>
      </c>
      <c r="G121" s="159" t="s">
        <v>73</v>
      </c>
      <c r="H121" s="138"/>
      <c r="I121" s="426"/>
    </row>
    <row r="122" spans="1:9" ht="48.65" customHeight="1">
      <c r="A122" s="6" t="s">
        <v>220</v>
      </c>
      <c r="B122" s="7" t="s">
        <v>54</v>
      </c>
      <c r="C122" s="7" t="s">
        <v>47</v>
      </c>
      <c r="D122" s="7" t="s">
        <v>48</v>
      </c>
      <c r="E122" s="170"/>
      <c r="F122" s="153" t="s">
        <v>56</v>
      </c>
      <c r="G122" s="130" t="s">
        <v>56</v>
      </c>
      <c r="H122" s="131" t="s">
        <v>56</v>
      </c>
      <c r="I122" s="132" t="s">
        <v>56</v>
      </c>
    </row>
    <row r="123" spans="1:9" ht="48.65" customHeight="1">
      <c r="A123" s="6" t="s">
        <v>221</v>
      </c>
      <c r="B123" s="7" t="s">
        <v>46</v>
      </c>
      <c r="C123" s="7" t="s">
        <v>72</v>
      </c>
      <c r="D123" s="7" t="s">
        <v>58</v>
      </c>
      <c r="E123" s="170"/>
      <c r="F123" s="126" t="s">
        <v>222</v>
      </c>
      <c r="G123" s="125" t="s">
        <v>223</v>
      </c>
      <c r="H123" s="105" t="s">
        <v>224</v>
      </c>
      <c r="I123" s="421" t="s">
        <v>225</v>
      </c>
    </row>
    <row r="124" spans="1:9" ht="48.65" customHeight="1">
      <c r="A124" s="8" t="s">
        <v>226</v>
      </c>
      <c r="B124" s="9" t="s">
        <v>46</v>
      </c>
      <c r="C124" s="9" t="s">
        <v>72</v>
      </c>
      <c r="D124" s="9" t="s">
        <v>114</v>
      </c>
      <c r="E124" s="171"/>
      <c r="F124" s="154" t="s">
        <v>227</v>
      </c>
      <c r="G124" s="148" t="s">
        <v>228</v>
      </c>
      <c r="H124" s="49"/>
      <c r="I124" s="422"/>
    </row>
    <row r="125" spans="1:9" ht="48.65" customHeight="1">
      <c r="A125" s="8" t="s">
        <v>229</v>
      </c>
      <c r="B125" s="9" t="s">
        <v>46</v>
      </c>
      <c r="C125" s="9" t="s">
        <v>72</v>
      </c>
      <c r="D125" s="9" t="s">
        <v>114</v>
      </c>
      <c r="E125" s="171"/>
      <c r="F125" s="162"/>
      <c r="G125" s="128" t="s">
        <v>230</v>
      </c>
      <c r="H125" s="49"/>
      <c r="I125" s="422"/>
    </row>
    <row r="126" spans="1:9" ht="48.65" customHeight="1">
      <c r="A126" s="8" t="s">
        <v>231</v>
      </c>
      <c r="B126" s="9" t="s">
        <v>46</v>
      </c>
      <c r="C126" s="9" t="s">
        <v>72</v>
      </c>
      <c r="D126" s="9" t="s">
        <v>114</v>
      </c>
      <c r="E126" s="171"/>
      <c r="F126" s="162"/>
      <c r="G126" s="128" t="s">
        <v>232</v>
      </c>
      <c r="H126" s="71"/>
      <c r="I126" s="422"/>
    </row>
    <row r="127" spans="1:9" ht="48.65" customHeight="1">
      <c r="A127" s="8" t="s">
        <v>233</v>
      </c>
      <c r="B127" s="9" t="s">
        <v>46</v>
      </c>
      <c r="C127" s="9" t="s">
        <v>72</v>
      </c>
      <c r="D127" s="9" t="s">
        <v>114</v>
      </c>
      <c r="E127" s="171"/>
      <c r="F127" s="162"/>
      <c r="G127" s="128" t="s">
        <v>234</v>
      </c>
      <c r="H127" s="71"/>
      <c r="I127" s="422"/>
    </row>
    <row r="128" spans="1:9" ht="48.65" customHeight="1">
      <c r="A128" s="8" t="s">
        <v>235</v>
      </c>
      <c r="B128" s="9" t="s">
        <v>46</v>
      </c>
      <c r="C128" s="9" t="s">
        <v>72</v>
      </c>
      <c r="D128" s="9" t="s">
        <v>114</v>
      </c>
      <c r="E128" s="171"/>
      <c r="F128" s="162"/>
      <c r="G128" s="128" t="s">
        <v>236</v>
      </c>
      <c r="H128" s="71"/>
      <c r="I128" s="422"/>
    </row>
    <row r="129" spans="1:9" ht="48.65" customHeight="1">
      <c r="A129" s="8" t="s">
        <v>237</v>
      </c>
      <c r="B129" s="9" t="s">
        <v>46</v>
      </c>
      <c r="C129" s="9" t="s">
        <v>72</v>
      </c>
      <c r="D129" s="9" t="s">
        <v>114</v>
      </c>
      <c r="E129" s="171"/>
      <c r="F129" s="162"/>
      <c r="G129" s="128" t="s">
        <v>238</v>
      </c>
      <c r="H129" s="71"/>
      <c r="I129" s="422"/>
    </row>
    <row r="130" spans="1:9" ht="48.65" customHeight="1">
      <c r="A130" s="10" t="s">
        <v>239</v>
      </c>
      <c r="B130" s="11" t="s">
        <v>46</v>
      </c>
      <c r="C130" s="11" t="s">
        <v>68</v>
      </c>
      <c r="D130" s="11" t="s">
        <v>114</v>
      </c>
      <c r="E130" s="177"/>
      <c r="F130" s="154" t="s">
        <v>240</v>
      </c>
      <c r="G130" s="154" t="s">
        <v>240</v>
      </c>
      <c r="H130" s="50"/>
      <c r="I130" s="423"/>
    </row>
    <row r="131" spans="1:9" ht="48.65" customHeight="1">
      <c r="A131" s="6" t="s">
        <v>241</v>
      </c>
      <c r="B131" s="7" t="s">
        <v>46</v>
      </c>
      <c r="C131" s="7" t="s">
        <v>72</v>
      </c>
      <c r="D131" s="7" t="s">
        <v>58</v>
      </c>
      <c r="E131" s="170"/>
      <c r="F131" s="131" t="s">
        <v>242</v>
      </c>
      <c r="G131" s="131" t="s">
        <v>242</v>
      </c>
      <c r="H131" s="131" t="s">
        <v>242</v>
      </c>
      <c r="I131" s="424" t="s">
        <v>242</v>
      </c>
    </row>
    <row r="132" spans="1:9" ht="48.65" customHeight="1">
      <c r="A132" s="8" t="s">
        <v>243</v>
      </c>
      <c r="B132" s="9" t="s">
        <v>46</v>
      </c>
      <c r="C132" s="9" t="s">
        <v>72</v>
      </c>
      <c r="D132" s="9" t="s">
        <v>114</v>
      </c>
      <c r="E132" s="171"/>
      <c r="F132" s="161" t="s">
        <v>242</v>
      </c>
      <c r="G132" s="146" t="s">
        <v>242</v>
      </c>
      <c r="H132" s="136"/>
      <c r="I132" s="425"/>
    </row>
    <row r="133" spans="1:9" s="195" customFormat="1" ht="48.65" customHeight="1">
      <c r="A133" s="387" t="s">
        <v>244</v>
      </c>
      <c r="B133" s="383" t="s">
        <v>46</v>
      </c>
      <c r="C133" s="383" t="s">
        <v>72</v>
      </c>
      <c r="D133" s="383" t="s">
        <v>114</v>
      </c>
      <c r="E133" s="384"/>
      <c r="F133" s="385"/>
      <c r="G133" s="386" t="s">
        <v>242</v>
      </c>
      <c r="H133" s="235"/>
      <c r="I133" s="425"/>
    </row>
    <row r="134" spans="1:9" ht="48.65" customHeight="1">
      <c r="A134" s="8" t="s">
        <v>245</v>
      </c>
      <c r="B134" s="9" t="s">
        <v>46</v>
      </c>
      <c r="C134" s="9" t="s">
        <v>72</v>
      </c>
      <c r="D134" s="9" t="s">
        <v>114</v>
      </c>
      <c r="E134" s="177"/>
      <c r="F134" s="160"/>
      <c r="G134" s="147" t="s">
        <v>242</v>
      </c>
      <c r="H134" s="143"/>
      <c r="I134" s="425"/>
    </row>
    <row r="135" spans="1:9" ht="48.65" customHeight="1">
      <c r="A135" s="8" t="s">
        <v>246</v>
      </c>
      <c r="B135" s="9" t="s">
        <v>46</v>
      </c>
      <c r="C135" s="9" t="s">
        <v>72</v>
      </c>
      <c r="D135" s="9" t="s">
        <v>114</v>
      </c>
      <c r="E135" s="177"/>
      <c r="F135" s="160"/>
      <c r="G135" s="147" t="s">
        <v>242</v>
      </c>
      <c r="H135" s="143"/>
      <c r="I135" s="425"/>
    </row>
    <row r="136" spans="1:9" ht="48.65" customHeight="1">
      <c r="A136" s="8" t="s">
        <v>247</v>
      </c>
      <c r="B136" s="9" t="s">
        <v>46</v>
      </c>
      <c r="C136" s="9" t="s">
        <v>72</v>
      </c>
      <c r="D136" s="9" t="s">
        <v>114</v>
      </c>
      <c r="E136" s="177"/>
      <c r="F136" s="160"/>
      <c r="G136" s="147" t="s">
        <v>242</v>
      </c>
      <c r="H136" s="143"/>
      <c r="I136" s="425"/>
    </row>
    <row r="137" spans="1:9" ht="48.65" customHeight="1">
      <c r="A137" s="8" t="s">
        <v>248</v>
      </c>
      <c r="B137" s="9" t="s">
        <v>46</v>
      </c>
      <c r="C137" s="9" t="s">
        <v>72</v>
      </c>
      <c r="D137" s="9" t="s">
        <v>114</v>
      </c>
      <c r="E137" s="177"/>
      <c r="F137" s="160"/>
      <c r="G137" s="147" t="s">
        <v>242</v>
      </c>
      <c r="H137" s="143"/>
      <c r="I137" s="425"/>
    </row>
    <row r="138" spans="1:9" ht="48.65" customHeight="1">
      <c r="A138" s="10" t="s">
        <v>249</v>
      </c>
      <c r="B138" s="11" t="s">
        <v>46</v>
      </c>
      <c r="C138" s="11" t="s">
        <v>68</v>
      </c>
      <c r="D138" s="11" t="s">
        <v>114</v>
      </c>
      <c r="E138" s="172"/>
      <c r="F138" s="159" t="s">
        <v>242</v>
      </c>
      <c r="G138" s="159" t="s">
        <v>242</v>
      </c>
      <c r="H138" s="138"/>
      <c r="I138" s="426"/>
    </row>
  </sheetData>
  <autoFilter ref="A8:I138" xr:uid="{5191ADA6-E18B-495E-B4E9-0854DAAAC5C8}"/>
  <mergeCells count="34">
    <mergeCell ref="I108:I112"/>
    <mergeCell ref="I123:I130"/>
    <mergeCell ref="I131:I138"/>
    <mergeCell ref="I23:I25"/>
    <mergeCell ref="I102:I104"/>
    <mergeCell ref="I105:I107"/>
    <mergeCell ref="I114:I116"/>
    <mergeCell ref="I119:I121"/>
    <mergeCell ref="I83:I87"/>
    <mergeCell ref="I88:I90"/>
    <mergeCell ref="I91:I93"/>
    <mergeCell ref="I94:I96"/>
    <mergeCell ref="I97:I101"/>
    <mergeCell ref="I66:I68"/>
    <mergeCell ref="I69:I71"/>
    <mergeCell ref="I72:I74"/>
    <mergeCell ref="I75:I77"/>
    <mergeCell ref="I78:I80"/>
    <mergeCell ref="I44:I46"/>
    <mergeCell ref="I48:I50"/>
    <mergeCell ref="I57:I59"/>
    <mergeCell ref="I60:I62"/>
    <mergeCell ref="I63:I65"/>
    <mergeCell ref="I51:I55"/>
    <mergeCell ref="I29:I31"/>
    <mergeCell ref="I32:I34"/>
    <mergeCell ref="I35:I37"/>
    <mergeCell ref="I38:I40"/>
    <mergeCell ref="I41:I43"/>
    <mergeCell ref="I11:I13"/>
    <mergeCell ref="I14:I16"/>
    <mergeCell ref="I17:I19"/>
    <mergeCell ref="I20:I22"/>
    <mergeCell ref="I26:I28"/>
  </mergeCells>
  <printOptions horizontalCentered="1"/>
  <pageMargins left="0.25" right="0.25" top="0.75" bottom="0.75"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299E-5605-473B-B54A-1CCEB8B32B47}">
  <sheetPr>
    <tabColor theme="8"/>
    <pageSetUpPr fitToPage="1"/>
  </sheetPr>
  <dimension ref="A1:M14"/>
  <sheetViews>
    <sheetView topLeftCell="I4" workbookViewId="0">
      <selection activeCell="L6" sqref="L6"/>
    </sheetView>
  </sheetViews>
  <sheetFormatPr defaultRowHeight="15" customHeight="1"/>
  <cols>
    <col min="1" max="1" width="11" bestFit="1" customWidth="1"/>
    <col min="2" max="2" width="24.6328125" customWidth="1"/>
    <col min="3" max="13" width="24.453125" customWidth="1"/>
  </cols>
  <sheetData>
    <row r="1" spans="1:13" ht="14.5">
      <c r="B1" s="3" t="s">
        <v>250</v>
      </c>
      <c r="D1" s="3"/>
      <c r="E1" s="3"/>
    </row>
    <row r="2" spans="1:13" ht="14.5">
      <c r="M2" s="61" t="s">
        <v>22</v>
      </c>
    </row>
    <row r="4" spans="1:13" ht="14.5">
      <c r="F4" s="60"/>
      <c r="G4" s="60"/>
    </row>
    <row r="6" spans="1:13" ht="43.5">
      <c r="B6" s="22" t="s">
        <v>251</v>
      </c>
      <c r="C6" s="22" t="s">
        <v>720</v>
      </c>
      <c r="D6" s="389" t="s">
        <v>721</v>
      </c>
      <c r="E6" s="22" t="s">
        <v>722</v>
      </c>
      <c r="F6" s="22" t="s">
        <v>723</v>
      </c>
      <c r="G6" s="22" t="s">
        <v>724</v>
      </c>
      <c r="H6" s="22" t="s">
        <v>725</v>
      </c>
      <c r="I6" s="22" t="s">
        <v>252</v>
      </c>
      <c r="J6" s="22" t="s">
        <v>253</v>
      </c>
      <c r="K6" s="22" t="s">
        <v>254</v>
      </c>
      <c r="L6" s="22" t="s">
        <v>726</v>
      </c>
      <c r="M6" s="22" t="s">
        <v>255</v>
      </c>
    </row>
    <row r="7" spans="1:13" ht="14.5">
      <c r="B7" s="92" t="s">
        <v>256</v>
      </c>
      <c r="C7" s="92" t="s">
        <v>257</v>
      </c>
      <c r="D7" s="92" t="s">
        <v>258</v>
      </c>
      <c r="E7" s="92" t="s">
        <v>259</v>
      </c>
      <c r="F7" s="92" t="s">
        <v>260</v>
      </c>
      <c r="G7" s="92" t="s">
        <v>261</v>
      </c>
      <c r="H7" s="92" t="s">
        <v>262</v>
      </c>
      <c r="I7" s="92" t="s">
        <v>263</v>
      </c>
      <c r="J7" s="92" t="s">
        <v>264</v>
      </c>
      <c r="K7" s="92" t="s">
        <v>265</v>
      </c>
      <c r="L7" s="92" t="s">
        <v>266</v>
      </c>
      <c r="M7" s="92" t="s">
        <v>267</v>
      </c>
    </row>
    <row r="8" spans="1:13" ht="14.5">
      <c r="A8" t="s">
        <v>268</v>
      </c>
      <c r="B8" s="106" t="s">
        <v>269</v>
      </c>
      <c r="C8" s="106" t="s">
        <v>270</v>
      </c>
      <c r="D8" s="106"/>
      <c r="E8" s="106" t="s">
        <v>271</v>
      </c>
      <c r="F8" s="21" t="s">
        <v>272</v>
      </c>
      <c r="G8" s="21" t="s">
        <v>273</v>
      </c>
      <c r="H8" s="107">
        <v>132446.70000000001</v>
      </c>
      <c r="I8" s="107">
        <v>87642.12</v>
      </c>
      <c r="J8" s="107">
        <v>364792.25</v>
      </c>
      <c r="K8" s="107">
        <v>627498.57999999996</v>
      </c>
      <c r="L8" s="107">
        <v>29535608.190000001</v>
      </c>
      <c r="M8" s="107"/>
    </row>
    <row r="9" spans="1:13" ht="14.5">
      <c r="B9" s="21"/>
      <c r="C9" s="21"/>
      <c r="D9" s="21"/>
      <c r="E9" s="21"/>
      <c r="F9" s="21"/>
      <c r="G9" s="21"/>
      <c r="H9" s="21"/>
      <c r="I9" s="21"/>
      <c r="J9" s="21"/>
      <c r="K9" s="21"/>
      <c r="L9" s="21"/>
      <c r="M9" s="21"/>
    </row>
    <row r="10" spans="1:13" ht="14.5">
      <c r="B10" s="21"/>
      <c r="C10" s="21"/>
      <c r="D10" s="21"/>
      <c r="E10" s="21"/>
      <c r="F10" s="21"/>
      <c r="G10" s="21"/>
      <c r="H10" s="21"/>
      <c r="I10" s="21"/>
      <c r="J10" s="21"/>
      <c r="K10" s="21"/>
      <c r="L10" s="21"/>
      <c r="M10" s="21"/>
    </row>
    <row r="11" spans="1:13" ht="14.5">
      <c r="B11" s="21"/>
      <c r="C11" s="21"/>
      <c r="D11" s="21"/>
      <c r="E11" s="21"/>
      <c r="F11" s="21"/>
      <c r="G11" s="21"/>
      <c r="H11" s="21"/>
      <c r="I11" s="21"/>
      <c r="J11" s="21"/>
      <c r="K11" s="21"/>
      <c r="L11" s="21"/>
      <c r="M11" s="21"/>
    </row>
    <row r="14" spans="1:13" ht="15" customHeight="1">
      <c r="C14" s="115"/>
    </row>
  </sheetData>
  <pageMargins left="0.7" right="0.7" top="0.75" bottom="0.75" header="0.3" footer="0.3"/>
  <pageSetup paperSize="9"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C787D-F65A-4A38-A5DF-28253028465E}">
  <sheetPr>
    <pageSetUpPr fitToPage="1"/>
  </sheetPr>
  <dimension ref="A1:F24"/>
  <sheetViews>
    <sheetView topLeftCell="B3" workbookViewId="0">
      <selection activeCell="C14" sqref="C14"/>
    </sheetView>
  </sheetViews>
  <sheetFormatPr defaultRowHeight="14.5"/>
  <cols>
    <col min="1" max="1" width="22.453125" customWidth="1"/>
    <col min="2" max="2" width="28" customWidth="1"/>
    <col min="3" max="3" width="53" bestFit="1" customWidth="1"/>
    <col min="4" max="4" width="20.6328125" customWidth="1"/>
    <col min="5" max="5" width="26.36328125" customWidth="1"/>
    <col min="6" max="6" width="27.54296875" bestFit="1" customWidth="1"/>
  </cols>
  <sheetData>
    <row r="1" spans="1:6" ht="29">
      <c r="A1" s="41" t="s">
        <v>31</v>
      </c>
      <c r="B1" s="41"/>
      <c r="F1" s="151" t="s">
        <v>33</v>
      </c>
    </row>
    <row r="2" spans="1:6" ht="29">
      <c r="A2" s="3" t="s">
        <v>274</v>
      </c>
      <c r="B2" s="41"/>
      <c r="F2" s="53" t="s">
        <v>34</v>
      </c>
    </row>
    <row r="3" spans="1:6">
      <c r="A3" s="3" t="s">
        <v>275</v>
      </c>
      <c r="B3" s="1"/>
      <c r="F3" s="39" t="s">
        <v>35</v>
      </c>
    </row>
    <row r="4" spans="1:6">
      <c r="B4" s="3"/>
      <c r="F4" s="40" t="s">
        <v>22</v>
      </c>
    </row>
    <row r="5" spans="1:6">
      <c r="A5" s="3"/>
      <c r="B5" s="60"/>
      <c r="F5" s="48" t="s">
        <v>36</v>
      </c>
    </row>
    <row r="7" spans="1:6" ht="15" thickBot="1">
      <c r="A7" s="3" t="s">
        <v>276</v>
      </c>
      <c r="B7" s="3" t="s">
        <v>277</v>
      </c>
    </row>
    <row r="8" spans="1:6" ht="29">
      <c r="A8" s="24" t="s">
        <v>278</v>
      </c>
      <c r="B8" s="25" t="s">
        <v>279</v>
      </c>
      <c r="C8" s="26" t="s">
        <v>280</v>
      </c>
      <c r="D8" s="29" t="s">
        <v>40</v>
      </c>
      <c r="E8" s="29" t="s">
        <v>281</v>
      </c>
      <c r="F8" s="30" t="s">
        <v>255</v>
      </c>
    </row>
    <row r="9" spans="1:6" ht="26.75" customHeight="1">
      <c r="A9" s="439" t="s">
        <v>282</v>
      </c>
      <c r="B9" s="436" t="s">
        <v>283</v>
      </c>
      <c r="C9" s="88" t="s">
        <v>284</v>
      </c>
      <c r="D9" s="87" t="s">
        <v>285</v>
      </c>
      <c r="E9" s="87" t="s">
        <v>286</v>
      </c>
      <c r="F9" s="427" t="s">
        <v>287</v>
      </c>
    </row>
    <row r="10" spans="1:6" ht="26.75" customHeight="1">
      <c r="A10" s="440"/>
      <c r="B10" s="437"/>
      <c r="C10" s="54" t="s">
        <v>727</v>
      </c>
      <c r="D10" s="77" t="s">
        <v>288</v>
      </c>
      <c r="E10" s="89" t="s">
        <v>289</v>
      </c>
      <c r="F10" s="428"/>
    </row>
    <row r="11" spans="1:6" ht="26.75" customHeight="1">
      <c r="A11" s="440"/>
      <c r="B11" s="437"/>
      <c r="C11" s="54" t="s">
        <v>290</v>
      </c>
      <c r="D11" s="77" t="s">
        <v>288</v>
      </c>
      <c r="E11" s="89" t="s">
        <v>291</v>
      </c>
      <c r="F11" s="428"/>
    </row>
    <row r="12" spans="1:6" ht="26.75" customHeight="1">
      <c r="A12" s="440"/>
      <c r="B12" s="437"/>
      <c r="C12" s="54" t="s">
        <v>292</v>
      </c>
      <c r="D12" s="77" t="s">
        <v>288</v>
      </c>
      <c r="E12" s="89" t="s">
        <v>293</v>
      </c>
      <c r="F12" s="428"/>
    </row>
    <row r="13" spans="1:6" ht="26.75" customHeight="1">
      <c r="A13" s="440"/>
      <c r="B13" s="437"/>
      <c r="C13" s="54" t="s">
        <v>294</v>
      </c>
      <c r="D13" s="77" t="s">
        <v>288</v>
      </c>
      <c r="E13" s="89" t="s">
        <v>295</v>
      </c>
      <c r="F13" s="428"/>
    </row>
    <row r="14" spans="1:6" ht="26.75" customHeight="1">
      <c r="A14" s="440"/>
      <c r="B14" s="437"/>
      <c r="C14" s="55" t="s">
        <v>736</v>
      </c>
      <c r="D14" s="77" t="s">
        <v>288</v>
      </c>
      <c r="E14" s="89" t="s">
        <v>296</v>
      </c>
      <c r="F14" s="428"/>
    </row>
    <row r="15" spans="1:6" ht="29">
      <c r="A15" s="440"/>
      <c r="B15" s="437"/>
      <c r="C15" s="56" t="s">
        <v>297</v>
      </c>
      <c r="D15" s="77" t="s">
        <v>288</v>
      </c>
      <c r="E15" s="99" t="s">
        <v>298</v>
      </c>
      <c r="F15" s="428"/>
    </row>
    <row r="16" spans="1:6" ht="26.75" customHeight="1">
      <c r="A16" s="440"/>
      <c r="B16" s="437"/>
      <c r="C16" s="56" t="s">
        <v>299</v>
      </c>
      <c r="D16" s="77" t="s">
        <v>288</v>
      </c>
      <c r="E16" s="163" t="s">
        <v>300</v>
      </c>
      <c r="F16" s="428"/>
    </row>
    <row r="17" spans="1:6" ht="39.75" customHeight="1" thickBot="1">
      <c r="A17" s="440"/>
      <c r="B17" s="438"/>
      <c r="C17" s="57" t="s">
        <v>301</v>
      </c>
      <c r="D17" s="78" t="s">
        <v>58</v>
      </c>
      <c r="E17" s="118" t="s">
        <v>302</v>
      </c>
      <c r="F17" s="429"/>
    </row>
    <row r="18" spans="1:6" ht="29">
      <c r="A18" s="440"/>
      <c r="B18" s="430" t="s">
        <v>303</v>
      </c>
      <c r="C18" s="119" t="s">
        <v>304</v>
      </c>
      <c r="D18" s="101" t="s">
        <v>305</v>
      </c>
      <c r="E18" s="99" t="s">
        <v>306</v>
      </c>
      <c r="F18" s="433"/>
    </row>
    <row r="19" spans="1:6" ht="29">
      <c r="A19" s="440"/>
      <c r="B19" s="431"/>
      <c r="C19" s="54" t="s">
        <v>304</v>
      </c>
      <c r="D19" s="102" t="s">
        <v>307</v>
      </c>
      <c r="E19" s="99" t="s">
        <v>306</v>
      </c>
      <c r="F19" s="434"/>
    </row>
    <row r="20" spans="1:6" ht="29">
      <c r="A20" s="441"/>
      <c r="B20" s="432"/>
      <c r="C20" s="117" t="s">
        <v>308</v>
      </c>
      <c r="D20" s="78" t="s">
        <v>288</v>
      </c>
      <c r="E20" s="100" t="s">
        <v>306</v>
      </c>
      <c r="F20" s="435"/>
    </row>
    <row r="21" spans="1:6">
      <c r="A21" s="81" t="s">
        <v>309</v>
      </c>
      <c r="B21" s="45"/>
      <c r="E21" s="46"/>
      <c r="F21" s="47"/>
    </row>
    <row r="22" spans="1:6">
      <c r="A22" s="94" t="s">
        <v>310</v>
      </c>
      <c r="B22" s="45"/>
      <c r="E22" s="46"/>
      <c r="F22" s="47"/>
    </row>
    <row r="23" spans="1:6">
      <c r="A23" s="94" t="s">
        <v>311</v>
      </c>
      <c r="B23" s="45"/>
      <c r="E23" s="46"/>
      <c r="F23" s="47"/>
    </row>
    <row r="24" spans="1:6">
      <c r="A24" s="3" t="s">
        <v>312</v>
      </c>
    </row>
  </sheetData>
  <mergeCells count="5">
    <mergeCell ref="F9:F17"/>
    <mergeCell ref="B18:B20"/>
    <mergeCell ref="F18:F20"/>
    <mergeCell ref="B9:B17"/>
    <mergeCell ref="A9:A20"/>
  </mergeCells>
  <pageMargins left="0.7" right="0.7" top="0.75" bottom="0.75" header="0.3" footer="0.3"/>
  <pageSetup paperSize="9" scale="8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B7191A90CE3448883FF4F632EFAC50" ma:contentTypeVersion="11" ma:contentTypeDescription="Create a new document." ma:contentTypeScope="" ma:versionID="7bdcd623a3dbc1a9a69f38465c2f4a1c">
  <xsd:schema xmlns:xsd="http://www.w3.org/2001/XMLSchema" xmlns:xs="http://www.w3.org/2001/XMLSchema" xmlns:p="http://schemas.microsoft.com/office/2006/metadata/properties" xmlns:ns2="7f8180a3-749e-432e-946e-31463f6f9ca6" xmlns:ns3="d2527fb1-08f0-4f2a-93c1-7de0dbcceb64" xmlns:ns4="911da919-335a-42d3-a951-e71a2c8cbc1a" targetNamespace="http://schemas.microsoft.com/office/2006/metadata/properties" ma:root="true" ma:fieldsID="56e6ae3396cb31fd07cd9a96fceaef6f" ns2:_="" ns3:_="" ns4:_="">
    <xsd:import namespace="7f8180a3-749e-432e-946e-31463f6f9ca6"/>
    <xsd:import namespace="d2527fb1-08f0-4f2a-93c1-7de0dbcceb64"/>
    <xsd:import namespace="911da919-335a-42d3-a951-e71a2c8cbc1a"/>
    <xsd:element name="properties">
      <xsd:complexType>
        <xsd:sequence>
          <xsd:element name="documentManagement">
            <xsd:complexType>
              <xsd:all>
                <xsd:element ref="ns2:SharedWithUsers" minOccurs="0"/>
                <xsd:element ref="ns3:Description0" minOccurs="0"/>
                <xsd:element ref="ns3:Order0" minOccurs="0"/>
                <xsd:element ref="ns3:EurLex" minOccurs="0"/>
                <xsd:element ref="ns4:QA" minOccurs="0"/>
                <xsd:element ref="ns4:Preview" minOccurs="0"/>
                <xsd:element ref="ns4:DelegatedUnit" minOccurs="0"/>
                <xsd:element ref="ns4:FilesItemLimit" minOccurs="0"/>
                <xsd:element ref="ns4:FoldersItemLimit" minOccurs="0"/>
                <xsd:element ref="ns4:Order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8180a3-749e-432e-946e-31463f6f9c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527fb1-08f0-4f2a-93c1-7de0dbcceb64" elementFormDefault="qualified">
    <xsd:import namespace="http://schemas.microsoft.com/office/2006/documentManagement/types"/>
    <xsd:import namespace="http://schemas.microsoft.com/office/infopath/2007/PartnerControls"/>
    <xsd:element name="Description0" ma:index="9" nillable="true" ma:displayName="Description" ma:internalName="Description0">
      <xsd:simpleType>
        <xsd:restriction base="dms:Note">
          <xsd:maxLength value="255"/>
        </xsd:restriction>
      </xsd:simpleType>
    </xsd:element>
    <xsd:element name="Order0" ma:index="10" nillable="true" ma:displayName="Order" ma:decimals="0" ma:internalName="Order0">
      <xsd:simpleType>
        <xsd:restriction base="dms:Number"/>
      </xsd:simpleType>
    </xsd:element>
    <xsd:element name="EurLex" ma:index="11" nillable="true" ma:displayName="EurLex" ma:default="0" ma:internalName="EurL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1da919-335a-42d3-a951-e71a2c8cbc1a" elementFormDefault="qualified">
    <xsd:import namespace="http://schemas.microsoft.com/office/2006/documentManagement/types"/>
    <xsd:import namespace="http://schemas.microsoft.com/office/infopath/2007/PartnerControls"/>
    <xsd:element name="QA" ma:index="12" nillable="true" ma:displayName="QA" ma:default="0" ma:internalName="QA">
      <xsd:simpleType>
        <xsd:restriction base="dms:Boolean"/>
      </xsd:simpleType>
    </xsd:element>
    <xsd:element name="Preview" ma:index="13" nillable="true" ma:displayName="Preview" ma:default="1" ma:internalName="Preview">
      <xsd:simpleType>
        <xsd:restriction base="dms:Boolean"/>
      </xsd:simpleType>
    </xsd:element>
    <xsd:element name="DelegatedUnit" ma:index="14" nillable="true" ma:displayName="DelegatedUnit" ma:internalName="DelegatedUnit">
      <xsd:simpleType>
        <xsd:restriction base="dms:Text">
          <xsd:maxLength value="255"/>
        </xsd:restriction>
      </xsd:simpleType>
    </xsd:element>
    <xsd:element name="FilesItemLimit" ma:index="15" nillable="true" ma:displayName="FilesItemLimit" ma:decimals="0" ma:internalName="FilesItemLimit">
      <xsd:simpleType>
        <xsd:restriction base="dms:Number"/>
      </xsd:simpleType>
    </xsd:element>
    <xsd:element name="FoldersItemLimit" ma:index="16" nillable="true" ma:displayName="FoldersItemLimit" ma:decimals="0" ma:internalName="FoldersItemLimit">
      <xsd:simpleType>
        <xsd:restriction base="dms:Number"/>
      </xsd:simpleType>
    </xsd:element>
    <xsd:element name="OrderType" ma:index="17" nillable="true" ma:displayName="OrderType" ma:default="Title ascending" ma:format="Dropdown" ma:internalName="OrderType">
      <xsd:simpleType>
        <xsd:restriction base="dms:Choice">
          <xsd:enumeration value="Title ascending"/>
          <xsd:enumeration value="Title descending"/>
          <xsd:enumeration value="Date last modified ascending"/>
          <xsd:enumeration value="Date last modified descending"/>
          <xsd:enumeration value="Date created ascending"/>
          <xsd:enumeration value="Date created descend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d2527fb1-08f0-4f2a-93c1-7de0dbcceb64" xsi:nil="true"/>
    <EurLex xmlns="d2527fb1-08f0-4f2a-93c1-7de0dbcceb64">false</EurLex>
    <Preview xmlns="911da919-335a-42d3-a951-e71a2c8cbc1a">true</Preview>
    <Order0 xmlns="d2527fb1-08f0-4f2a-93c1-7de0dbcceb64" xsi:nil="true"/>
    <DelegatedUnit xmlns="911da919-335a-42d3-a951-e71a2c8cbc1a" xsi:nil="true"/>
    <FilesItemLimit xmlns="911da919-335a-42d3-a951-e71a2c8cbc1a" xsi:nil="true"/>
    <FoldersItemLimit xmlns="911da919-335a-42d3-a951-e71a2c8cbc1a" xsi:nil="true"/>
    <QA xmlns="911da919-335a-42d3-a951-e71a2c8cbc1a">false</QA>
    <OrderType xmlns="911da919-335a-42d3-a951-e71a2c8cbc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E160E-38CC-467B-96C8-418D7FC49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180a3-749e-432e-946e-31463f6f9ca6"/>
    <ds:schemaRef ds:uri="d2527fb1-08f0-4f2a-93c1-7de0dbcceb64"/>
    <ds:schemaRef ds:uri="911da919-335a-42d3-a951-e71a2c8cb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F16C94-1C7D-4774-AD7C-74D2781ED01D}">
  <ds:schemaRefs>
    <ds:schemaRef ds:uri="http://www.w3.org/XML/1998/namespace"/>
    <ds:schemaRef ds:uri="http://purl.org/dc/elements/1.1/"/>
    <ds:schemaRef ds:uri="http://schemas.microsoft.com/office/2006/metadata/properties"/>
    <ds:schemaRef ds:uri="d2527fb1-08f0-4f2a-93c1-7de0dbcceb64"/>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911da919-335a-42d3-a951-e71a2c8cbc1a"/>
    <ds:schemaRef ds:uri="7f8180a3-749e-432e-946e-31463f6f9ca6"/>
    <ds:schemaRef ds:uri="http://purl.org/dc/dcmitype/"/>
  </ds:schemaRefs>
</ds:datastoreItem>
</file>

<file path=customXml/itemProps3.xml><?xml version="1.0" encoding="utf-8"?>
<ds:datastoreItem xmlns:ds="http://schemas.openxmlformats.org/officeDocument/2006/customXml" ds:itemID="{E11D81D4-AD68-4BEE-9745-CD04CA5DA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Disclaimer</vt:lpstr>
      <vt:lpstr>1.1 (summary)</vt:lpstr>
      <vt:lpstr>1.2 (by SO)</vt:lpstr>
      <vt:lpstr>1.3 (horiz. aspects)</vt:lpstr>
      <vt:lpstr>1.4 Derog. from GAEC stds 2023</vt:lpstr>
      <vt:lpstr>input template for RI</vt:lpstr>
      <vt:lpstr>2.1 (RI)</vt:lpstr>
      <vt:lpstr>input template for DP</vt:lpstr>
      <vt:lpstr>2.2.1 (DP)</vt:lpstr>
      <vt:lpstr>input template for sectoral</vt:lpstr>
      <vt:lpstr>2.2.2 (sectoral)</vt:lpstr>
      <vt:lpstr>input template for RD</vt:lpstr>
      <vt:lpstr>2.2.3 (RD)</vt:lpstr>
      <vt:lpstr>2.2.4 (add. nat. fin.)</vt:lpstr>
      <vt:lpstr>2.3.1 By Intervention</vt:lpstr>
      <vt:lpstr>2.3.2 by Type of Intervention</vt:lpstr>
      <vt:lpstr>2.3.3 Other aggregates</vt:lpstr>
      <vt:lpstr>2.4 (art.134-6)</vt:lpstr>
      <vt:lpstr>2.5 financial instruments</vt:lpstr>
      <vt:lpstr>2.6 (oilseeds-cotton-TNA)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PERROUX Stephane (AGRI)</dc:creator>
  <cp:keywords/>
  <dc:description/>
  <cp:lastModifiedBy>MIHALACHE Liviu-Marius (AGRI-EXT)</cp:lastModifiedBy>
  <cp:revision/>
  <dcterms:created xsi:type="dcterms:W3CDTF">2022-06-20T14:15:16Z</dcterms:created>
  <dcterms:modified xsi:type="dcterms:W3CDTF">2023-10-16T12:55:43Z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2022-06-20T14:15:17Z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68c6a325-08ec-4314-8d1f-2f3621e130f9</vt:lpwstr>
  </property>
  <property fmtid="{D5CDD505-2E9C-101B-9397-08002B2CF9AE}" pid="8" name="MSIP_Label_6bd9ddd1-4d20-43f6-abfa-fc3c07406f94_ContentBits">
    <vt:lpwstr>0</vt:lpwstr>
  </property>
  <property fmtid="{D5CDD505-2E9C-101B-9397-08002B2CF9AE}" pid="9" name="ContentTypeId">
    <vt:lpwstr>0x010100D8B7191A90CE3448883FF4F632EFAC50</vt:lpwstr>
  </property>
</Properties>
</file>